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00" windowHeight="13020"/>
  </bookViews>
  <sheets>
    <sheet name="Sheet1" sheetId="1" r:id="rId1"/>
  </sheets>
  <definedNames>
    <definedName name="_xlnm.Print_Titles" localSheetId="0">Sheet1!$3:4</definedName>
    <definedName name="_xlnm._FilterDatabase" localSheetId="0" hidden="1">Sheet1!$A$5:$R$59</definedName>
  </definedNames>
  <calcPr calcId="144525"/>
</workbook>
</file>

<file path=xl/sharedStrings.xml><?xml version="1.0" encoding="utf-8"?>
<sst xmlns="http://schemas.openxmlformats.org/spreadsheetml/2006/main" count="207">
  <si>
    <t>附件</t>
  </si>
  <si>
    <t>2020年一季度省专项建设基金例行贴息项目清单</t>
  </si>
  <si>
    <t>序号</t>
  </si>
  <si>
    <t>项目名称</t>
  </si>
  <si>
    <t>主要建设内容和规模</t>
  </si>
  <si>
    <t>总投资(亿元)</t>
  </si>
  <si>
    <t>合作金融机构</t>
  </si>
  <si>
    <t>基金投资规模（亿元）</t>
  </si>
  <si>
    <t>基金投放时间</t>
  </si>
  <si>
    <t>本期贴息开始时间</t>
  </si>
  <si>
    <t>本期贴息截止时间</t>
  </si>
  <si>
    <t>本期贴息天数（天）</t>
  </si>
  <si>
    <t>本期应拨付金额（元）</t>
  </si>
  <si>
    <t>基金发放承接主体</t>
  </si>
  <si>
    <t>备注：该项目是存量、新增或到期</t>
  </si>
  <si>
    <t>贴息资金拨付账号信息</t>
  </si>
  <si>
    <t>归口处室</t>
  </si>
  <si>
    <t>其中：
资本金</t>
  </si>
  <si>
    <t>户名</t>
  </si>
  <si>
    <t>账号</t>
  </si>
  <si>
    <t>开户行</t>
  </si>
  <si>
    <t>大额支付行号</t>
  </si>
  <si>
    <t>合计</t>
  </si>
  <si>
    <t>深圳至茂名铁路江门段</t>
  </si>
  <si>
    <t>深茂铁路项目江门至茂名段正线线路长265公里，包括江门、茂名地区配套工程；全线设12个车站。建设等级为国铁Ⅰ级线路；正线数目为双线；旅客列车设计行车速度：200公里/小时。</t>
  </si>
  <si>
    <t>工商银行</t>
  </si>
  <si>
    <t>江门铁路投资有限公司</t>
  </si>
  <si>
    <t>存量</t>
  </si>
  <si>
    <t>其他应付款待清算过渡款项-投行业务户</t>
  </si>
  <si>
    <t>2001020511200502584</t>
  </si>
  <si>
    <t>工行广东省分行清算中心</t>
  </si>
  <si>
    <t>102581099996</t>
  </si>
  <si>
    <t>铁路建设处</t>
  </si>
  <si>
    <t>广州南沙国际邮轮母港国际邮轮码头项目</t>
  </si>
  <si>
    <t>南沙国际邮轮母港项目位于广州南沙自贸区内，主要包含国际邮轮母港码头建设（即本项目）、配套住宅建设和配套商业建设等三个子项目。项目总用地面积137840平方米，总建筑面积为661993平方米。</t>
  </si>
  <si>
    <t>中交城市投资控股有限公司</t>
  </si>
  <si>
    <t>交通办综合处</t>
  </si>
  <si>
    <t>深圳至茂名铁路茂名段</t>
  </si>
  <si>
    <t>深茂铁路项目江门至茂名段正线线路长265公里，包括江门、茂名地区配套工程；全线设12个车站。</t>
  </si>
  <si>
    <t>茂名深茂铁路投资有限公司</t>
  </si>
  <si>
    <t>佛山市城市轨道交通三号线工程</t>
  </si>
  <si>
    <r>
      <rPr>
        <sz val="14"/>
        <rFont val="仿宋_GB2312"/>
        <family val="3"/>
        <charset val="134"/>
      </rPr>
      <t>项目南起于顺德区容桂站，经佛山新城、禅城、南海，北到狮山，是联系中心城区与大良容桂组团、狮山组团、北</t>
    </r>
    <r>
      <rPr>
        <sz val="14"/>
        <rFont val="宋体"/>
        <family val="3"/>
        <charset val="134"/>
      </rPr>
      <t>滘</t>
    </r>
    <r>
      <rPr>
        <sz val="14"/>
        <rFont val="仿宋_GB2312"/>
        <family val="3"/>
        <charset val="134"/>
      </rPr>
      <t>陈村组团的骨干线。线路全长约71.3km，其中高架段4.8km，过渡段0.7km，地下段65.8km。共设36座车站，其中高架站2座、地下站34座。</t>
    </r>
  </si>
  <si>
    <t>建设银行</t>
  </si>
  <si>
    <t>佛山市铁路投资建设集团有限公司</t>
  </si>
  <si>
    <t>易方达资产稳盈5号专项资产管理计划</t>
  </si>
  <si>
    <t>44050186320100000780</t>
  </si>
  <si>
    <t xml:space="preserve">中国建设银行股份有限公司广东省分行营业部 </t>
  </si>
  <si>
    <t>105581000042</t>
  </si>
  <si>
    <t>梅州至潮汕铁路</t>
  </si>
  <si>
    <t>国铁干线工程项目122公里</t>
  </si>
  <si>
    <t>广东省铁路发展基金有限责任公司</t>
  </si>
  <si>
    <t>建信资本广东铁路发展基金专项资产管理计划</t>
  </si>
  <si>
    <t>44001863201053067277</t>
  </si>
  <si>
    <t>广梅汕铁路龙湖南至汕头段增建二线</t>
  </si>
  <si>
    <t>国铁干线工程项目22.9公里</t>
  </si>
  <si>
    <t>广州市轨道交通7号线一期西延顺德段项目工程</t>
  </si>
  <si>
    <t>项目位于广州-顺德两地，南起顺德北滘镇美的大道，北接广州南站，与广州地铁七号线连接，项目线路全长13.64km，共设7座车站。</t>
  </si>
  <si>
    <t>佛山市顺德区轨道交通投资有限公司</t>
  </si>
  <si>
    <t>建信资本顺德创新发展基金专项资产管理计划</t>
  </si>
  <si>
    <t>44050186320100000329</t>
  </si>
  <si>
    <t>中国建设银行股份有限公司广东省分行营业部</t>
  </si>
  <si>
    <t>佛山市顺德区桂畔海水系（桂畔海河水系）综合整治工程</t>
  </si>
  <si>
    <t>桂畔海河水系项目位于佛山市顺德区大良镇街，项目共对桂畔海沿线38河涌实施全面截污，截污总长度约103496m。</t>
  </si>
  <si>
    <t>佛山市顺德区顺控桂畔海水系治理有限公司</t>
  </si>
  <si>
    <t>佛山市顺德区桂畔海水系（伦教大涌水系）综合整治工程</t>
  </si>
  <si>
    <t>项目共对桂畔海沿线18河涌实施全面截污，建设截污管道63.113公里,总清淤量约376692立方米,破旧管网修复总长约20公里,建设活水循环系统2座。</t>
  </si>
  <si>
    <t>博罗县交通基础设施建设工程项目（一期）双龙大道、博罗县博罗大桥两端出口路（江南大道）PPP项目</t>
  </si>
  <si>
    <t>双龙大道10.822km，主车道设计车速为80km/h，江南大道项目路线总长8.465km，主车道设计车速为80km/h。</t>
  </si>
  <si>
    <t>惠州中铁建港航局基础设施投资有限公司</t>
  </si>
  <si>
    <t>广东粤财信托有限公司</t>
  </si>
  <si>
    <t>44050186320100000697</t>
  </si>
  <si>
    <t>中国建设银行广东省分行</t>
  </si>
  <si>
    <t>顺德区北京科技大学顺德研究生院项目</t>
  </si>
  <si>
    <t>顺德区北京科技大学顺德研究生院项目位于佛山市顺德新城创智成片区内，项目周边道路北侧是致慧路，东侧是新城路，西侧是湖畔公园绿地。规划用地总面积：22064.88平方米。</t>
  </si>
  <si>
    <t>广东顺德东部智谷发展有限公司</t>
  </si>
  <si>
    <t>广中江高速公路项目</t>
  </si>
  <si>
    <t>项目由两部分组成，一是江南段（江门至广州南沙）高速公路，起于鹤山市雅瑶镇赤草（接佛开高速公路），终于南沙大岗镇放马（接东新高速公路），长约50.16公里；二是佛江高速公路江门段，起于江门市江海区龙溪路（接江中高速公路），终于顺德均安镇天连村，长约17.15公里。项目总长约67.31公里。</t>
  </si>
  <si>
    <t>佛山市顺德区顺控路桥投资有限公司</t>
  </si>
  <si>
    <t>翠亨新区基础设施建设-起步区基础设施填土工程（一）</t>
  </si>
  <si>
    <t>负责翠亨新区起步区的基础设施填土工程，总投资规模为10.08亿元，其中资本金规模4.032亿元</t>
  </si>
  <si>
    <t>中山翠亨建汇建设发展有限公司</t>
  </si>
  <si>
    <t>融通资本中山市建粤基金专项资产管理计划</t>
  </si>
  <si>
    <t>44001863201053055081</t>
  </si>
  <si>
    <t>翠亨新区基础设施建设-西三围喷砂工程（一期）</t>
  </si>
  <si>
    <t>负责翠亨新西三围喷砂工程，总投资规模为2.044亿元，其中资本金规模2.044亿元</t>
  </si>
  <si>
    <t>中山翠亨建汇基建发展有限公司</t>
  </si>
  <si>
    <t>翠亨新区基础设施建设-临海路网改造工程</t>
  </si>
  <si>
    <t>负责中山火炬区临海路网改造工程，总投资规模为7.9亿元，其中资本金规模7.9亿元</t>
  </si>
  <si>
    <t>中山翠亨建汇工程开发有限公司</t>
  </si>
  <si>
    <t>广州南沙港铁路项目</t>
  </si>
  <si>
    <t>国铁干线工程项目87.8公里</t>
  </si>
  <si>
    <t>中国建设银行广东省分行营业部</t>
  </si>
  <si>
    <t>贵广铁路项目</t>
  </si>
  <si>
    <t>国铁干线工程项目857公里</t>
  </si>
  <si>
    <t>石龙铁路集装箱办理站项目</t>
  </si>
  <si>
    <t>集装箱办理站</t>
  </si>
  <si>
    <t>新建深圳至茂名铁路江门至茂名段项目</t>
  </si>
  <si>
    <t>新建深圳至茂名铁路江门至茂名段项目线路起自江门南站（含），经阳江至茂名东站（不含），线路长度265公里，包括江门、茂名地区配套工程。</t>
  </si>
  <si>
    <t>方正证券建方12号定向资产管理计划</t>
  </si>
  <si>
    <t>44050186320100000783</t>
  </si>
  <si>
    <t>赣州至深圳（广东段）铁路项目</t>
  </si>
  <si>
    <t>国铁干线工程项目295.608公里</t>
  </si>
  <si>
    <t>中以（汕头）科技创新合作区市政道路及配套工程等基础设施建设PPP项目</t>
  </si>
  <si>
    <t>中以（汕头）科技创新合作区市政道路及配套工程等基础设施建设项目总投资154814万元，项目包含学林路、金凤西路二期，大港河桥，预计2019年10月完工。</t>
  </si>
  <si>
    <t>汕头广晟泰中以投资有限公司</t>
  </si>
  <si>
    <t>44050186320100001445</t>
  </si>
  <si>
    <t>汕昆高速龙川至怀集段项目</t>
  </si>
  <si>
    <t>汕昆高速龙川至怀集段建设，全长366.394公里。</t>
  </si>
  <si>
    <t>韶关市嘉路投资有限公司</t>
  </si>
  <si>
    <t>建信资本韶关交投专项资产管理计划</t>
  </si>
  <si>
    <t>44050186320100000064</t>
  </si>
  <si>
    <t xml:space="preserve">武深高速仁化至博罗段
</t>
  </si>
  <si>
    <t>武深高速仁化至博罗段本项目，全线建设里程271.672km。</t>
  </si>
  <si>
    <t>湛江东海岛铁路项目</t>
  </si>
  <si>
    <t>国铁干线工程项目57公里</t>
  </si>
  <si>
    <t>湛江市交通投资集团有限公司</t>
  </si>
  <si>
    <t>中国建设银行股份有限公司广东省分行投资银行理财产品托管专户</t>
  </si>
  <si>
    <t>44001863201053026719-6998</t>
  </si>
  <si>
    <t>佛莞城际轨道交通项目</t>
  </si>
  <si>
    <t>珠三角城际项目36.7公里</t>
  </si>
  <si>
    <t>新塘经白云机场至广州北站城际轨道交通项目</t>
  </si>
  <si>
    <t>珠三角城际项目77.58公里</t>
  </si>
  <si>
    <t>粤海工业智造产业中心一期项目</t>
  </si>
  <si>
    <r>
      <rPr>
        <sz val="14"/>
        <rFont val="仿宋_GB2312"/>
        <family val="3"/>
        <charset val="134"/>
      </rPr>
      <t>粤海工业智造产业中心一期项目用地面积约8.4万</t>
    </r>
    <r>
      <rPr>
        <sz val="14"/>
        <rFont val="宋体"/>
        <family val="3"/>
        <charset val="134"/>
      </rPr>
      <t>㎡</t>
    </r>
    <r>
      <rPr>
        <sz val="14"/>
        <rFont val="仿宋_GB2312"/>
        <family val="3"/>
        <charset val="134"/>
      </rPr>
      <t>，建筑面积约为12万。</t>
    </r>
  </si>
  <si>
    <t>东莞粤海银瓶发展有限公司</t>
  </si>
  <si>
    <t>建行广东省分行营业部</t>
  </si>
  <si>
    <t>普宁市生活垃圾焚烧发电厂项目</t>
  </si>
  <si>
    <t>项目一二期建设总规模为2台400吨/天的机械炉排炉和1台15MW凝汽式汽轮发电机组。</t>
  </si>
  <si>
    <t>光大银行</t>
  </si>
  <si>
    <t>广东省广业环保产业集团有限公司</t>
  </si>
  <si>
    <t>17广业环保委债031</t>
  </si>
  <si>
    <t>35500121150005387</t>
  </si>
  <si>
    <t>光大银行北京分行本部</t>
  </si>
  <si>
    <t>303100000014</t>
  </si>
  <si>
    <t>两英污水处理厂二期厂网一体建设及一期提标改造PPP项目</t>
  </si>
  <si>
    <t>建设内容主要为扩建规模3万吨/日污水处理设施及配套手机系统干管，配套建设规模为2.5万吨/日提升泵站1座、截污主干管约4.979公里及铺设合流管道等。</t>
  </si>
  <si>
    <t>17广业环保委债032</t>
  </si>
  <si>
    <t>35500121150005388</t>
  </si>
  <si>
    <t>峡山污水处理厂二期厂网一体建设及一期提标改造PPP项目</t>
  </si>
  <si>
    <r>
      <rPr>
        <sz val="14"/>
        <rFont val="仿宋_GB2312"/>
        <family val="3"/>
        <charset val="134"/>
      </rPr>
      <t>项目建设内容主要为扩建规模</t>
    </r>
    <r>
      <rPr>
        <sz val="14"/>
        <rFont val="仿宋_GB2312"/>
        <family val="2"/>
        <charset val="134"/>
      </rPr>
      <t>4.5</t>
    </r>
    <r>
      <rPr>
        <sz val="14"/>
        <rFont val="仿宋_GB2312"/>
        <family val="3"/>
        <charset val="134"/>
      </rPr>
      <t>万吨</t>
    </r>
    <r>
      <rPr>
        <sz val="14"/>
        <rFont val="仿宋_GB2312"/>
        <family val="2"/>
        <charset val="134"/>
      </rPr>
      <t>/</t>
    </r>
    <r>
      <rPr>
        <sz val="14"/>
        <rFont val="仿宋_GB2312"/>
        <family val="3"/>
        <charset val="134"/>
      </rPr>
      <t>日污水处理设施及配套手机系统干管，配套建设峡山大溪片区截污管长约</t>
    </r>
    <r>
      <rPr>
        <sz val="14"/>
        <rFont val="仿宋_GB2312"/>
        <family val="2"/>
        <charset val="134"/>
      </rPr>
      <t>9.53</t>
    </r>
    <r>
      <rPr>
        <sz val="14"/>
        <rFont val="仿宋_GB2312"/>
        <family val="3"/>
        <charset val="134"/>
      </rPr>
      <t>公里，并设截流闸</t>
    </r>
    <r>
      <rPr>
        <sz val="14"/>
        <rFont val="仿宋_GB2312"/>
        <family val="2"/>
        <charset val="134"/>
      </rPr>
      <t>4</t>
    </r>
    <r>
      <rPr>
        <sz val="14"/>
        <rFont val="仿宋_GB2312"/>
        <family val="3"/>
        <charset val="134"/>
      </rPr>
      <t>座等。</t>
    </r>
  </si>
  <si>
    <t>17广业环保委债033</t>
  </si>
  <si>
    <t>35500121150005389</t>
  </si>
  <si>
    <t>汕头市澄海区清源水质净化厂二期扩建工程</t>
  </si>
  <si>
    <t>汕头市澄海区清源水质净化厂二期处理规模6万吨/日，主要建设细格栅、沉砂池、A/A/O反应池、二次沉淀池、污泥泵房等配套设施</t>
  </si>
  <si>
    <t>17广业环保委债034</t>
  </si>
  <si>
    <t>35500121150005390</t>
  </si>
  <si>
    <t>深圳平湖垃圾焚烧发电厂（一期）应急技改工程项目</t>
  </si>
  <si>
    <t>增加垃圾焚烧处理设备规模为225t/d，年处理垃圾5.14万吨。主要安装设备为一条4#垃圾焚烧生产线和一套7.5MW汽轮发电机组。</t>
  </si>
  <si>
    <t>17广业环保委债035</t>
  </si>
  <si>
    <t>35500121150005391</t>
  </si>
  <si>
    <t>广宁县生活污水处理设施整县捆绑PPP项目</t>
  </si>
  <si>
    <t>建设内容包括新建广宁县12个镇污水处理站及配套污水管网工程；新建全县16个镇725条自然村516座农村污水处理站及配套污水管网工程。</t>
  </si>
  <si>
    <t>17广业环保委债026</t>
  </si>
  <si>
    <t>35500121150005382</t>
  </si>
  <si>
    <t>电白区生活污水处理设施整区捆绑PPP项目</t>
  </si>
  <si>
    <t>城区及镇一级污水处理设施及配套管网，黑臭水体截污工程，农村污水处理设施工程</t>
  </si>
  <si>
    <t>17广业环保委债028</t>
  </si>
  <si>
    <t>35500121150005384</t>
  </si>
  <si>
    <t>丰顺县全县域环境综合治理与修复PPP项目</t>
  </si>
  <si>
    <t>环境综合治理排水专项，16个镇及1个农场总污水处理规模35830t/d，污水处理站855座；环境综合治理垃圾专项；环境综合治理黑臭水体专项15个</t>
  </si>
  <si>
    <t>17广业环保委债027</t>
  </si>
  <si>
    <t>35500121150005383</t>
  </si>
  <si>
    <t>潮州市潮安区生活污水处理设施整区捆绑PPP项目</t>
  </si>
  <si>
    <t>建设内容包含区城区、镇区和农村三部分的农村污水处理设施和赤凤镇3个中心示范村实施人居环境综合提升</t>
  </si>
  <si>
    <t>17广业环保委债029</t>
  </si>
  <si>
    <t>35500121150005385</t>
  </si>
  <si>
    <t>龙川县整县镇村污水处理设施及配套管网工程（下片区）PPP项目</t>
  </si>
  <si>
    <t>包括污水处理总规模为34,650吨/日，其中9个镇级污水处理厂近期建设规模为18,600吨/日，12个镇村级污水处理厂建设规模为16,050吨/日；镇级管网总长度为48.7千米，村级管网总长度为84.38千米。</t>
  </si>
  <si>
    <t>17广业环保委债030</t>
  </si>
  <si>
    <t>35500121150005386</t>
  </si>
  <si>
    <t>广花一级公路地下综合管廊及道路快捷化改造配套工程PPP项目</t>
  </si>
  <si>
    <t xml:space="preserve">地下综合管廊敷设在道路东侧，南起白云区夏花一路，北至花都区雅瑶中路（K2+500～K18+300）。道路快捷化改造范围南起G106 国道，北止于花都区雅瑶中路，长度18.3km。
</t>
  </si>
  <si>
    <t>广东省建筑工程集团有限公司</t>
  </si>
  <si>
    <t>17广东建工委债37</t>
  </si>
  <si>
    <t>35500121150005393</t>
  </si>
  <si>
    <t>赣州至深圳客运专线（惠州段）</t>
  </si>
  <si>
    <t>资本金投资规模229.55亿元，其中惠州段资本金投资规模13.90亿元，2017年惠州段需出资1.79亿元。</t>
  </si>
  <si>
    <t>惠州市交通投资集团有限公司</t>
  </si>
  <si>
    <t>17惠州交投委债016</t>
  </si>
  <si>
    <t>35500121150005367</t>
  </si>
  <si>
    <t>中国光大银行北京分行本部</t>
  </si>
  <si>
    <t>广州至汕尾客运专线（惠州段）</t>
  </si>
  <si>
    <t>资本金投资规模215.93亿元，其中惠州段资本金投资规模34.10亿元，2017年惠州段需出资2.83亿元。</t>
  </si>
  <si>
    <t>肇庆新能源动力小镇遨优动力电池项目</t>
  </si>
  <si>
    <t>扩建生产厂房、库房、办公用房；建筑面积142095㎡</t>
  </si>
  <si>
    <t>广州银行</t>
  </si>
  <si>
    <t>肇庆高新区建设投资开发有限公司</t>
  </si>
  <si>
    <t>广州银行股份有限公司</t>
  </si>
  <si>
    <t>90090012241030001</t>
  </si>
  <si>
    <t>313581003284</t>
  </si>
  <si>
    <t>广州银行清算中心</t>
  </si>
  <si>
    <t>90090012241032004</t>
  </si>
  <si>
    <t>佛山市轨道交通三号线发展有限公司</t>
  </si>
  <si>
    <t>佛山市城市轨道交通三号线工程，建成总投资401.74亿元，线路长度66.5公里</t>
  </si>
  <si>
    <t>交通银行</t>
  </si>
  <si>
    <t>交银国际信托有限公司交行托管专户</t>
  </si>
  <si>
    <t>446267000018010086448</t>
  </si>
  <si>
    <t>交通银行股份有限公司佛山分行营业部</t>
  </si>
  <si>
    <t>301588034024</t>
  </si>
  <si>
    <t>佛山西站一期路网PPP项目</t>
  </si>
  <si>
    <t>佛山西站一期路网建设、总投资约13亿</t>
  </si>
  <si>
    <t>招商银行</t>
  </si>
  <si>
    <t>中冶建信投资基金管理（北京）有限公司</t>
  </si>
  <si>
    <t>中冶建信投资基金管理（北京）有限公司-佛山西站一期路网PPP项目私募投资基金</t>
  </si>
  <si>
    <t>714902650310501</t>
  </si>
  <si>
    <t>招商银行广州分行科技园支行</t>
  </si>
  <si>
    <t>308581002329</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</si>
</sst>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 "/>
    <numFmt numFmtId="177" formatCode="0.00_);[Red]\(0.00\)"/>
    <numFmt numFmtId="178" formatCode="0.00_ "/>
    <numFmt numFmtId="179" formatCode="yyyy/m/d;@"/>
    <numFmt numFmtId="180" formatCode="0.0000_ "/>
  </numFmts>
  <fonts count="20">
    <font>
      <sz val="11"/>
      <color indexed="8"/>
      <name val="等线"/>
      <family val="2"/>
      <charset val="134"/>
    </font>
    <font>
      <sz val="12"/>
      <name val="宋体"/>
      <charset val="134"/>
    </font>
    <font>
      <sz val="12"/>
      <name val="宋体"/>
      <family val="3"/>
      <charset val="134"/>
    </font>
    <font>
      <sz val="9"/>
      <name val="宋体"/>
      <charset val="134"/>
    </font>
    <font>
      <sz val="12"/>
      <color indexed="10"/>
      <name val="宋体"/>
      <charset val="134"/>
    </font>
    <font>
      <sz val="18"/>
      <color indexed="8"/>
      <name val="方正楷体简体"/>
      <family val="2"/>
      <charset val="134"/>
    </font>
    <font>
      <b/>
      <sz val="28"/>
      <name val="黑体"/>
      <family val="3"/>
      <charset val="134"/>
    </font>
    <font>
      <b/>
      <sz val="14"/>
      <name val="仿宋_GB2312"/>
      <family val="3"/>
      <charset val="134"/>
    </font>
    <font>
      <sz val="14"/>
      <name val="仿宋_GB2312"/>
      <family val="3"/>
      <charset val="134"/>
    </font>
    <font>
      <sz val="14"/>
      <name val="仿宋_GB2312"/>
      <charset val="134"/>
    </font>
    <font>
      <sz val="14"/>
      <color indexed="8"/>
      <name val="仿宋_GB2312"/>
      <family val="3"/>
      <charset val="134"/>
    </font>
    <font>
      <sz val="14"/>
      <name val="仿宋_GB2312"/>
      <family val="4"/>
      <charset val="134"/>
    </font>
    <font>
      <b/>
      <sz val="14"/>
      <color indexed="8"/>
      <name val="仿宋_GB2312"/>
      <family val="3"/>
      <charset val="134"/>
    </font>
    <font>
      <b/>
      <sz val="14"/>
      <color indexed="8"/>
      <name val="等线"/>
      <family val="2"/>
      <charset val="134"/>
    </font>
    <font>
      <b/>
      <sz val="14"/>
      <color indexed="8"/>
      <name val="宋体"/>
      <charset val="134"/>
    </font>
    <font>
      <sz val="12"/>
      <name val="仿宋_GB2312"/>
      <family val="3"/>
      <charset val="134"/>
    </font>
    <font>
      <sz val="11"/>
      <color indexed="8"/>
      <name val="仿宋_GB2312"/>
      <family val="2"/>
      <charset val="134"/>
    </font>
    <font>
      <sz val="12"/>
      <name val="仿宋_GB2312"/>
      <charset val="134"/>
    </font>
    <font>
      <sz val="14"/>
      <name val="宋体"/>
      <family val="3"/>
      <charset val="134"/>
    </font>
    <font>
      <sz val="14"/>
      <name val="仿宋_GB2312"/>
      <family val="2"/>
      <charset val="13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lignment vertical="center"/>
    </xf>
    <xf numFmtId="0" fontId="3" fillId="0" borderId="0">
      <alignment vertical="center"/>
    </xf>
    <xf numFmtId="43" fontId="0" fillId="0" borderId="0" applyFont="0" applyFill="0" applyBorder="0" applyAlignment="0" applyProtection="0">
      <alignment vertical="center"/>
    </xf>
    <xf numFmtId="9" fontId="0" fillId="0" borderId="0" applyFont="0" applyFill="0" applyBorder="0" applyAlignment="0" applyProtection="0">
      <alignment vertical="center"/>
    </xf>
    <xf numFmtId="0" fontId="3" fillId="0" borderId="0">
      <alignment vertical="center"/>
    </xf>
  </cellStyleXfs>
  <cellXfs count="107">
    <xf numFmtId="0" fontId="0" fillId="0" borderId="0" xfId="0" applyAlignment="1"/>
    <xf numFmtId="0" fontId="0" fillId="0" borderId="0" xfId="0" applyFill="1" applyAlignment="1"/>
    <xf numFmtId="0" fontId="4" fillId="0" borderId="0" xfId="0" applyFont="1" applyFill="1" applyBorder="1" applyAlignment="1">
      <alignment vertical="center"/>
    </xf>
    <xf numFmtId="0" fontId="4" fillId="0" borderId="0" xfId="0" applyFont="1" applyFill="1" applyAlignment="1">
      <alignment vertical="center"/>
    </xf>
    <xf numFmtId="0" fontId="0" fillId="0" borderId="0" xfId="0" applyFill="1" applyAlignment="1">
      <alignment wrapText="1"/>
    </xf>
    <xf numFmtId="0" fontId="0" fillId="0" borderId="0" xfId="0" applyFill="1" applyAlignment="1">
      <alignment horizontal="center" wrapText="1"/>
    </xf>
    <xf numFmtId="0" fontId="5" fillId="0" borderId="0" xfId="0" applyNumberFormat="1" applyFont="1" applyFill="1" applyAlignment="1">
      <alignment vertical="center"/>
    </xf>
    <xf numFmtId="0" fontId="6"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6" applyFont="1" applyFill="1" applyBorder="1" applyAlignment="1">
      <alignment horizontal="center" vertical="center" wrapText="1"/>
    </xf>
    <xf numFmtId="0" fontId="8" fillId="0" borderId="1" xfId="6" applyFont="1" applyFill="1" applyBorder="1" applyAlignment="1">
      <alignment horizontal="left" vertical="center" wrapText="1"/>
    </xf>
    <xf numFmtId="178" fontId="8" fillId="0" borderId="1" xfId="6"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6" applyNumberFormat="1" applyFont="1" applyFill="1" applyBorder="1" applyAlignment="1">
      <alignment horizontal="center" vertical="center" wrapText="1"/>
    </xf>
    <xf numFmtId="0" fontId="9" fillId="0" borderId="1" xfId="6" applyFont="1" applyFill="1" applyBorder="1" applyAlignment="1">
      <alignment horizontal="center" vertical="center" wrapText="1"/>
    </xf>
    <xf numFmtId="178" fontId="9" fillId="0" borderId="1" xfId="6"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4" fontId="9" fillId="0" borderId="1" xfId="6" applyNumberFormat="1" applyFont="1" applyFill="1" applyBorder="1" applyAlignment="1">
      <alignment horizontal="center" vertical="center" wrapText="1"/>
    </xf>
    <xf numFmtId="0" fontId="8" fillId="0" borderId="1" xfId="6"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8"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8"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178" fontId="8" fillId="0" borderId="2"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178" fontId="8" fillId="0" borderId="3"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14" fontId="8" fillId="0" borderId="4"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0" fillId="0" borderId="1" xfId="6"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78" fontId="10"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178" fontId="8" fillId="0" borderId="1" xfId="6"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4" fontId="11"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xf>
    <xf numFmtId="178" fontId="7" fillId="0" borderId="7" xfId="0" applyNumberFormat="1" applyFont="1" applyFill="1" applyBorder="1" applyAlignment="1">
      <alignment horizontal="center" vertical="center" wrapText="1"/>
    </xf>
    <xf numFmtId="178" fontId="7" fillId="0" borderId="4" xfId="0" applyNumberFormat="1" applyFont="1" applyFill="1" applyBorder="1" applyAlignment="1">
      <alignment horizontal="center" vertical="center" wrapText="1"/>
    </xf>
    <xf numFmtId="0" fontId="8" fillId="0" borderId="5" xfId="6"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xf>
    <xf numFmtId="180" fontId="8" fillId="0" borderId="6" xfId="0"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xf>
    <xf numFmtId="180" fontId="9" fillId="0" borderId="6" xfId="0" applyNumberFormat="1" applyFont="1" applyFill="1" applyBorder="1" applyAlignment="1">
      <alignment horizontal="center" vertical="center" wrapText="1"/>
    </xf>
    <xf numFmtId="14" fontId="8" fillId="0" borderId="1" xfId="6" applyNumberFormat="1" applyFont="1" applyFill="1" applyBorder="1" applyAlignment="1">
      <alignment horizontal="center" vertical="center" wrapText="1"/>
    </xf>
    <xf numFmtId="0" fontId="8" fillId="0" borderId="5" xfId="6"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xf>
    <xf numFmtId="0" fontId="8" fillId="0" borderId="8" xfId="0" applyFont="1" applyFill="1" applyBorder="1" applyAlignment="1">
      <alignment horizontal="center" vertical="center" wrapText="1"/>
    </xf>
    <xf numFmtId="180" fontId="8" fillId="0" borderId="2"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176" fontId="8" fillId="0" borderId="6" xfId="0" applyNumberFormat="1" applyFont="1" applyFill="1" applyBorder="1" applyAlignment="1">
      <alignment vertical="center" wrapText="1"/>
    </xf>
    <xf numFmtId="176" fontId="8" fillId="0" borderId="1" xfId="0" applyNumberFormat="1" applyFont="1" applyFill="1" applyBorder="1" applyAlignment="1">
      <alignment vertical="center" wrapText="1"/>
    </xf>
    <xf numFmtId="49" fontId="8" fillId="0" borderId="1" xfId="0" applyNumberFormat="1" applyFont="1" applyFill="1" applyBorder="1" applyAlignment="1">
      <alignment vertical="center" wrapText="1"/>
    </xf>
    <xf numFmtId="176" fontId="8" fillId="0" borderId="6"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8" fillId="0" borderId="6" xfId="6" applyNumberFormat="1" applyFont="1" applyFill="1" applyBorder="1" applyAlignment="1">
      <alignment horizontal="center" vertical="center" wrapText="1"/>
    </xf>
    <xf numFmtId="49" fontId="8" fillId="0" borderId="1" xfId="6" applyNumberFormat="1" applyFont="1" applyFill="1" applyBorder="1" applyAlignment="1">
      <alignment horizontal="center" vertical="center" wrapText="1"/>
    </xf>
    <xf numFmtId="176" fontId="8" fillId="0" borderId="1" xfId="6"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4" fontId="10" fillId="0" borderId="1" xfId="6" applyNumberFormat="1" applyFont="1" applyFill="1" applyBorder="1" applyAlignment="1">
      <alignment horizontal="center" vertical="center" wrapText="1"/>
    </xf>
    <xf numFmtId="0" fontId="10" fillId="0" borderId="5" xfId="6" applyNumberFormat="1" applyFont="1" applyFill="1" applyBorder="1" applyAlignment="1">
      <alignment horizontal="center" vertical="center" wrapText="1"/>
    </xf>
    <xf numFmtId="176" fontId="10" fillId="0" borderId="6" xfId="0"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xf>
    <xf numFmtId="49" fontId="10" fillId="0" borderId="1" xfId="0" applyNumberFormat="1" applyFont="1" applyFill="1" applyBorder="1" applyAlignment="1">
      <alignment vertical="center" wrapText="1"/>
    </xf>
    <xf numFmtId="176" fontId="8" fillId="0" borderId="6" xfId="0"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xf>
    <xf numFmtId="49" fontId="8" fillId="0" borderId="1" xfId="0" applyNumberFormat="1" applyFont="1" applyFill="1" applyBorder="1" applyAlignment="1">
      <alignment vertical="center" wrapText="1"/>
    </xf>
    <xf numFmtId="0" fontId="10" fillId="0" borderId="6"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6" fillId="0" borderId="4" xfId="0" applyFont="1" applyFill="1" applyBorder="1" applyAlignment="1"/>
    <xf numFmtId="0" fontId="8"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17" fillId="0" borderId="6" xfId="0" applyFont="1" applyFill="1" applyBorder="1" applyAlignment="1">
      <alignment horizontal="center" vertical="center"/>
    </xf>
    <xf numFmtId="0" fontId="0" fillId="0" borderId="1" xfId="0" applyFill="1" applyBorder="1" applyAlignment="1"/>
    <xf numFmtId="49" fontId="10" fillId="0" borderId="1"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quotePrefix="1">
      <alignment horizontal="center" vertical="center" wrapText="1"/>
    </xf>
    <xf numFmtId="0" fontId="8" fillId="0" borderId="1" xfId="0" applyNumberFormat="1"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9" fillId="0" borderId="1" xfId="0" applyNumberFormat="1" applyFont="1" applyFill="1" applyBorder="1" applyAlignment="1" quotePrefix="1">
      <alignment horizontal="center" vertical="center" wrapText="1"/>
    </xf>
    <xf numFmtId="176" fontId="9" fillId="0" borderId="1" xfId="0" applyNumberFormat="1" applyFont="1" applyFill="1" applyBorder="1" applyAlignment="1" quotePrefix="1">
      <alignment horizontal="center" vertical="center" wrapText="1"/>
    </xf>
  </cellXfs>
  <cellStyles count="11">
    <cellStyle name="常规" xfId="0" builtinId="0"/>
    <cellStyle name="千位分隔" xfId="1" builtinId="3"/>
    <cellStyle name="货币" xfId="2" builtinId="4"/>
    <cellStyle name="千位分隔[0]" xfId="3" builtinId="6"/>
    <cellStyle name="百分比" xfId="4" builtinId="5"/>
    <cellStyle name="货币[0]" xfId="5" builtinId="7"/>
    <cellStyle name="常规 2" xfId="6"/>
    <cellStyle name="常规_Sheet1_2" xfId="7"/>
    <cellStyle name="千位分隔 2" xfId="8"/>
    <cellStyle name="百分比 2" xfId="9"/>
    <cellStyle name="常规_Sheet1" xfId="10"/>
  </cellStyles>
  <dxfs count="15">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102"/>
  <sheetViews>
    <sheetView tabSelected="1" zoomScale="85" zoomScaleNormal="85" workbookViewId="0">
      <selection activeCell="C1" sqref="C1"/>
    </sheetView>
  </sheetViews>
  <sheetFormatPr defaultColWidth="9" defaultRowHeight="13.5"/>
  <cols>
    <col min="1" max="1" width="4.66666666666667" style="1" customWidth="1"/>
    <col min="2" max="2" width="20.3333333333333" style="1" customWidth="1"/>
    <col min="3" max="3" width="50.675" style="1" customWidth="1"/>
    <col min="4" max="4" width="13.1416666666667" style="1" customWidth="1"/>
    <col min="5" max="5" width="11.8083333333333" style="1" customWidth="1"/>
    <col min="6" max="6" width="7.94166666666667" style="1" customWidth="1"/>
    <col min="7" max="7" width="11.375" style="1" customWidth="1"/>
    <col min="8" max="8" width="15" style="1" customWidth="1"/>
    <col min="9" max="9" width="14.625" style="1" customWidth="1"/>
    <col min="10" max="10" width="13.5" style="1" customWidth="1"/>
    <col min="11" max="11" width="6.33333333333333" style="1" customWidth="1"/>
    <col min="12" max="12" width="21.5" style="1" customWidth="1"/>
    <col min="13" max="13" width="13.6333333333333" style="4" customWidth="1"/>
    <col min="14" max="14" width="9" style="4" customWidth="1"/>
    <col min="15" max="15" width="13.4083333333333" style="4" customWidth="1"/>
    <col min="16" max="16" width="10.6" style="4" customWidth="1"/>
    <col min="17" max="17" width="13.6333333333333" style="4" customWidth="1"/>
    <col min="18" max="18" width="17.625" style="5" customWidth="1"/>
    <col min="19" max="19" width="14.7666666666667" style="1" hidden="1" customWidth="1"/>
    <col min="20" max="16384" width="9" style="1"/>
  </cols>
  <sheetData>
    <row r="1" ht="30" customHeight="1" spans="2:2">
      <c r="B1" s="6" t="s">
        <v>0</v>
      </c>
    </row>
    <row r="2" ht="50" customHeight="1" spans="1:19">
      <c r="A2" s="7" t="s">
        <v>1</v>
      </c>
      <c r="B2" s="7"/>
      <c r="C2" s="7"/>
      <c r="D2" s="7"/>
      <c r="E2" s="7"/>
      <c r="F2" s="7"/>
      <c r="G2" s="7"/>
      <c r="H2" s="7"/>
      <c r="I2" s="7"/>
      <c r="J2" s="7"/>
      <c r="K2" s="7"/>
      <c r="L2" s="7"/>
      <c r="M2" s="7"/>
      <c r="N2" s="7"/>
      <c r="O2" s="7"/>
      <c r="P2" s="7"/>
      <c r="Q2" s="7"/>
      <c r="R2" s="7"/>
      <c r="S2" s="7"/>
    </row>
    <row r="3" ht="32" customHeight="1" spans="1:19">
      <c r="A3" s="8" t="s">
        <v>2</v>
      </c>
      <c r="B3" s="8" t="s">
        <v>3</v>
      </c>
      <c r="C3" s="8" t="s">
        <v>4</v>
      </c>
      <c r="D3" s="8" t="s">
        <v>5</v>
      </c>
      <c r="E3" s="8"/>
      <c r="F3" s="8" t="s">
        <v>6</v>
      </c>
      <c r="G3" s="8" t="s">
        <v>7</v>
      </c>
      <c r="H3" s="8" t="s">
        <v>8</v>
      </c>
      <c r="I3" s="8" t="s">
        <v>9</v>
      </c>
      <c r="J3" s="8" t="s">
        <v>10</v>
      </c>
      <c r="K3" s="55" t="s">
        <v>11</v>
      </c>
      <c r="L3" s="56" t="s">
        <v>12</v>
      </c>
      <c r="M3" s="57" t="s">
        <v>13</v>
      </c>
      <c r="N3" s="8" t="s">
        <v>14</v>
      </c>
      <c r="O3" s="8" t="s">
        <v>15</v>
      </c>
      <c r="P3" s="8"/>
      <c r="Q3" s="8"/>
      <c r="R3" s="8"/>
      <c r="S3" s="8" t="s">
        <v>16</v>
      </c>
    </row>
    <row r="4" ht="79" customHeight="1" spans="1:19">
      <c r="A4" s="8"/>
      <c r="B4" s="8"/>
      <c r="C4" s="8"/>
      <c r="D4" s="8"/>
      <c r="E4" s="8" t="s">
        <v>17</v>
      </c>
      <c r="F4" s="8"/>
      <c r="G4" s="8"/>
      <c r="H4" s="8"/>
      <c r="I4" s="8"/>
      <c r="J4" s="8"/>
      <c r="K4" s="55"/>
      <c r="L4" s="56"/>
      <c r="M4" s="57"/>
      <c r="N4" s="8"/>
      <c r="O4" s="8" t="s">
        <v>18</v>
      </c>
      <c r="P4" s="8" t="s">
        <v>19</v>
      </c>
      <c r="Q4" s="8" t="s">
        <v>20</v>
      </c>
      <c r="R4" s="8" t="s">
        <v>21</v>
      </c>
      <c r="S4" s="8"/>
    </row>
    <row r="5" s="1" customFormat="1" ht="28" customHeight="1" spans="1:19">
      <c r="A5" s="8"/>
      <c r="B5" s="8" t="s">
        <v>22</v>
      </c>
      <c r="C5" s="8"/>
      <c r="D5" s="9">
        <f>SUM(D6:D60)</f>
        <v>5768.9446</v>
      </c>
      <c r="E5" s="9">
        <f>SUM(E6:E60)</f>
        <v>2244.3476</v>
      </c>
      <c r="F5" s="8"/>
      <c r="G5" s="9">
        <f>SUM(G6:G60)</f>
        <v>100.4403</v>
      </c>
      <c r="H5" s="10"/>
      <c r="I5" s="9"/>
      <c r="J5" s="9"/>
      <c r="K5" s="58"/>
      <c r="L5" s="59">
        <f>SUM(L6:L59)</f>
        <v>49882171.1111111</v>
      </c>
      <c r="M5" s="60"/>
      <c r="N5" s="61"/>
      <c r="O5" s="61"/>
      <c r="P5" s="61"/>
      <c r="Q5" s="61"/>
      <c r="R5" s="61"/>
      <c r="S5" s="98"/>
    </row>
    <row r="6" s="2" customFormat="1" ht="120" customHeight="1" spans="1:19">
      <c r="A6" s="11">
        <v>1</v>
      </c>
      <c r="B6" s="11" t="s">
        <v>23</v>
      </c>
      <c r="C6" s="12" t="s">
        <v>24</v>
      </c>
      <c r="D6" s="13">
        <v>141.8</v>
      </c>
      <c r="E6" s="13">
        <v>70.9</v>
      </c>
      <c r="F6" s="14" t="s">
        <v>25</v>
      </c>
      <c r="G6" s="11">
        <v>1.785</v>
      </c>
      <c r="H6" s="15">
        <v>43088</v>
      </c>
      <c r="I6" s="15">
        <v>43820</v>
      </c>
      <c r="J6" s="15">
        <v>43910</v>
      </c>
      <c r="K6" s="62">
        <v>90</v>
      </c>
      <c r="L6" s="63">
        <f>G6*100000000*0.02*K6/360</f>
        <v>892500</v>
      </c>
      <c r="M6" s="64" t="s">
        <v>26</v>
      </c>
      <c r="N6" s="65" t="s">
        <v>27</v>
      </c>
      <c r="O6" s="14" t="s">
        <v>28</v>
      </c>
      <c r="P6" s="107" t="s">
        <v>29</v>
      </c>
      <c r="Q6" s="14" t="s">
        <v>30</v>
      </c>
      <c r="R6" s="108" t="s">
        <v>31</v>
      </c>
      <c r="S6" s="100" t="s">
        <v>32</v>
      </c>
    </row>
    <row r="7" s="2" customFormat="1" ht="120" customHeight="1" spans="1:19">
      <c r="A7" s="11">
        <v>2</v>
      </c>
      <c r="B7" s="11" t="s">
        <v>33</v>
      </c>
      <c r="C7" s="12" t="s">
        <v>34</v>
      </c>
      <c r="D7" s="13">
        <v>21.93</v>
      </c>
      <c r="E7" s="13">
        <v>6.58</v>
      </c>
      <c r="F7" s="14" t="s">
        <v>25</v>
      </c>
      <c r="G7" s="11">
        <v>0.5</v>
      </c>
      <c r="H7" s="15">
        <v>43097</v>
      </c>
      <c r="I7" s="15">
        <v>43820</v>
      </c>
      <c r="J7" s="15">
        <v>43910</v>
      </c>
      <c r="K7" s="62">
        <v>90</v>
      </c>
      <c r="L7" s="63">
        <f>G7*100000000*0.02*K7/360</f>
        <v>250000</v>
      </c>
      <c r="M7" s="64" t="s">
        <v>35</v>
      </c>
      <c r="N7" s="65" t="s">
        <v>27</v>
      </c>
      <c r="O7" s="14" t="s">
        <v>28</v>
      </c>
      <c r="P7" s="107" t="s">
        <v>29</v>
      </c>
      <c r="Q7" s="14" t="s">
        <v>30</v>
      </c>
      <c r="R7" s="108" t="s">
        <v>31</v>
      </c>
      <c r="S7" s="100" t="s">
        <v>36</v>
      </c>
    </row>
    <row r="8" s="3" customFormat="1" ht="101" customHeight="1" spans="1:19">
      <c r="A8" s="11">
        <v>3</v>
      </c>
      <c r="B8" s="16" t="s">
        <v>37</v>
      </c>
      <c r="C8" s="16" t="s">
        <v>38</v>
      </c>
      <c r="D8" s="17">
        <v>54.6</v>
      </c>
      <c r="E8" s="17">
        <v>27.3</v>
      </c>
      <c r="F8" s="18" t="s">
        <v>25</v>
      </c>
      <c r="G8" s="16">
        <v>3.0675</v>
      </c>
      <c r="H8" s="19">
        <v>43039</v>
      </c>
      <c r="I8" s="15">
        <v>43820</v>
      </c>
      <c r="J8" s="15">
        <v>43910</v>
      </c>
      <c r="K8" s="62">
        <v>90</v>
      </c>
      <c r="L8" s="63">
        <f>G8*100000000*0.02*K8/360</f>
        <v>1533750</v>
      </c>
      <c r="M8" s="66" t="s">
        <v>39</v>
      </c>
      <c r="N8" s="65" t="s">
        <v>27</v>
      </c>
      <c r="O8" s="18" t="s">
        <v>28</v>
      </c>
      <c r="P8" s="109" t="s">
        <v>29</v>
      </c>
      <c r="Q8" s="18" t="s">
        <v>30</v>
      </c>
      <c r="R8" s="110" t="s">
        <v>31</v>
      </c>
      <c r="S8" s="102"/>
    </row>
    <row r="9" s="3" customFormat="1" ht="120" customHeight="1" spans="1:19">
      <c r="A9" s="20">
        <v>4</v>
      </c>
      <c r="B9" s="21" t="s">
        <v>40</v>
      </c>
      <c r="C9" s="22" t="s">
        <v>41</v>
      </c>
      <c r="D9" s="23">
        <v>424.19</v>
      </c>
      <c r="E9" s="23">
        <v>169.676</v>
      </c>
      <c r="F9" s="21" t="s">
        <v>42</v>
      </c>
      <c r="G9" s="23">
        <v>6.25</v>
      </c>
      <c r="H9" s="24">
        <v>42915</v>
      </c>
      <c r="I9" s="67">
        <v>43820</v>
      </c>
      <c r="J9" s="67">
        <v>43910</v>
      </c>
      <c r="K9" s="68">
        <v>90</v>
      </c>
      <c r="L9" s="69">
        <f>G9*100000000*0.02*K9/360</f>
        <v>3125000</v>
      </c>
      <c r="M9" s="70" t="s">
        <v>43</v>
      </c>
      <c r="N9" s="71" t="s">
        <v>27</v>
      </c>
      <c r="O9" s="72" t="s">
        <v>44</v>
      </c>
      <c r="P9" s="73" t="s">
        <v>45</v>
      </c>
      <c r="Q9" s="72" t="s">
        <v>46</v>
      </c>
      <c r="R9" s="73" t="s">
        <v>47</v>
      </c>
      <c r="S9" s="100"/>
    </row>
    <row r="10" s="3" customFormat="1" ht="60" customHeight="1" spans="1:19">
      <c r="A10" s="11">
        <v>5</v>
      </c>
      <c r="B10" s="14" t="s">
        <v>48</v>
      </c>
      <c r="C10" s="25" t="s">
        <v>49</v>
      </c>
      <c r="D10" s="26">
        <v>198.2</v>
      </c>
      <c r="E10" s="26">
        <v>99.1</v>
      </c>
      <c r="F10" s="14" t="s">
        <v>42</v>
      </c>
      <c r="G10" s="14">
        <v>3</v>
      </c>
      <c r="H10" s="27">
        <v>42923</v>
      </c>
      <c r="I10" s="15">
        <v>43820</v>
      </c>
      <c r="J10" s="15">
        <v>43910</v>
      </c>
      <c r="K10" s="62">
        <v>90</v>
      </c>
      <c r="L10" s="63">
        <f>G10*100000000*0.02*K10/360</f>
        <v>1500000</v>
      </c>
      <c r="M10" s="74" t="s">
        <v>50</v>
      </c>
      <c r="N10" s="65" t="s">
        <v>27</v>
      </c>
      <c r="O10" s="75" t="s">
        <v>51</v>
      </c>
      <c r="P10" s="76" t="s">
        <v>52</v>
      </c>
      <c r="Q10" s="75" t="s">
        <v>46</v>
      </c>
      <c r="R10" s="38">
        <v>105581000042</v>
      </c>
      <c r="S10" s="100"/>
    </row>
    <row r="11" s="3" customFormat="1" ht="60" customHeight="1" spans="1:19">
      <c r="A11" s="11"/>
      <c r="B11" s="28"/>
      <c r="C11" s="29"/>
      <c r="D11" s="30"/>
      <c r="E11" s="30"/>
      <c r="F11" s="28"/>
      <c r="G11" s="28">
        <v>6.5</v>
      </c>
      <c r="H11" s="31">
        <v>42923</v>
      </c>
      <c r="I11" s="15">
        <v>43820</v>
      </c>
      <c r="J11" s="15">
        <v>43910</v>
      </c>
      <c r="K11" s="62">
        <v>90</v>
      </c>
      <c r="L11" s="63">
        <f>G11*100000000*0.02*K11/360</f>
        <v>3250000</v>
      </c>
      <c r="M11" s="74"/>
      <c r="N11" s="65"/>
      <c r="O11" s="75"/>
      <c r="P11" s="76"/>
      <c r="Q11" s="75"/>
      <c r="R11" s="38"/>
      <c r="S11" s="100"/>
    </row>
    <row r="12" s="3" customFormat="1" ht="120" customHeight="1" spans="1:19">
      <c r="A12" s="11">
        <v>6</v>
      </c>
      <c r="B12" s="14" t="s">
        <v>53</v>
      </c>
      <c r="C12" s="25" t="s">
        <v>54</v>
      </c>
      <c r="D12" s="26">
        <v>22.9</v>
      </c>
      <c r="E12" s="26">
        <v>11.45</v>
      </c>
      <c r="F12" s="14" t="s">
        <v>42</v>
      </c>
      <c r="G12" s="14">
        <v>0.3717</v>
      </c>
      <c r="H12" s="27">
        <v>42923</v>
      </c>
      <c r="I12" s="15">
        <v>43820</v>
      </c>
      <c r="J12" s="15">
        <v>43910</v>
      </c>
      <c r="K12" s="62">
        <v>90</v>
      </c>
      <c r="L12" s="63">
        <f>G12*100000000*0.02*K12/360</f>
        <v>185850</v>
      </c>
      <c r="M12" s="77" t="s">
        <v>50</v>
      </c>
      <c r="N12" s="65" t="s">
        <v>27</v>
      </c>
      <c r="O12" s="38" t="s">
        <v>51</v>
      </c>
      <c r="P12" s="78" t="s">
        <v>52</v>
      </c>
      <c r="Q12" s="38" t="s">
        <v>46</v>
      </c>
      <c r="R12" s="38">
        <v>105581000042</v>
      </c>
      <c r="S12" s="100"/>
    </row>
    <row r="13" s="3" customFormat="1" ht="30" customHeight="1" spans="1:19">
      <c r="A13" s="11">
        <v>7</v>
      </c>
      <c r="B13" s="32" t="s">
        <v>55</v>
      </c>
      <c r="C13" s="33" t="s">
        <v>56</v>
      </c>
      <c r="D13" s="34">
        <v>80.5</v>
      </c>
      <c r="E13" s="34">
        <v>32.2</v>
      </c>
      <c r="F13" s="32" t="s">
        <v>42</v>
      </c>
      <c r="G13" s="14">
        <v>0.6993</v>
      </c>
      <c r="H13" s="35">
        <v>42758</v>
      </c>
      <c r="I13" s="15">
        <v>43820</v>
      </c>
      <c r="J13" s="15">
        <v>43852</v>
      </c>
      <c r="K13" s="62">
        <v>32</v>
      </c>
      <c r="L13" s="63">
        <f>G13*100000000*0.02*K13/360</f>
        <v>124320</v>
      </c>
      <c r="M13" s="77" t="s">
        <v>57</v>
      </c>
      <c r="N13" s="65" t="s">
        <v>27</v>
      </c>
      <c r="O13" s="38" t="s">
        <v>58</v>
      </c>
      <c r="P13" s="78" t="s">
        <v>59</v>
      </c>
      <c r="Q13" s="38" t="s">
        <v>60</v>
      </c>
      <c r="R13" s="38">
        <v>105581000042</v>
      </c>
      <c r="S13" s="100"/>
    </row>
    <row r="14" s="3" customFormat="1" ht="30" customHeight="1" spans="1:19">
      <c r="A14" s="11"/>
      <c r="B14" s="32"/>
      <c r="C14" s="33"/>
      <c r="D14" s="34"/>
      <c r="E14" s="34"/>
      <c r="F14" s="32"/>
      <c r="G14" s="14">
        <v>2.972</v>
      </c>
      <c r="H14" s="35">
        <v>42852</v>
      </c>
      <c r="I14" s="15">
        <v>43820</v>
      </c>
      <c r="J14" s="15">
        <v>43910</v>
      </c>
      <c r="K14" s="62">
        <v>90</v>
      </c>
      <c r="L14" s="63">
        <f>G14*100000000*0.02*K14/360</f>
        <v>1486000</v>
      </c>
      <c r="M14" s="77"/>
      <c r="N14" s="65"/>
      <c r="O14" s="38"/>
      <c r="P14" s="78"/>
      <c r="Q14" s="38"/>
      <c r="R14" s="38"/>
      <c r="S14" s="100"/>
    </row>
    <row r="15" s="3" customFormat="1" ht="30" customHeight="1" spans="1:19">
      <c r="A15" s="11"/>
      <c r="B15" s="28"/>
      <c r="C15" s="29"/>
      <c r="D15" s="30"/>
      <c r="E15" s="30"/>
      <c r="F15" s="28"/>
      <c r="G15" s="14">
        <v>1.2937</v>
      </c>
      <c r="H15" s="27">
        <v>42978</v>
      </c>
      <c r="I15" s="15">
        <v>43820</v>
      </c>
      <c r="J15" s="15">
        <v>43910</v>
      </c>
      <c r="K15" s="62">
        <v>90</v>
      </c>
      <c r="L15" s="63">
        <f>G15*100000000*0.02*K15/360</f>
        <v>646850</v>
      </c>
      <c r="M15" s="77"/>
      <c r="N15" s="65"/>
      <c r="O15" s="38"/>
      <c r="P15" s="78"/>
      <c r="Q15" s="38"/>
      <c r="R15" s="38"/>
      <c r="S15" s="100"/>
    </row>
    <row r="16" s="3" customFormat="1" ht="120" customHeight="1" spans="1:19">
      <c r="A16" s="11">
        <v>8</v>
      </c>
      <c r="B16" s="25" t="s">
        <v>61</v>
      </c>
      <c r="C16" s="25" t="s">
        <v>62</v>
      </c>
      <c r="D16" s="26">
        <v>11.83</v>
      </c>
      <c r="E16" s="26">
        <v>2.54</v>
      </c>
      <c r="F16" s="14" t="s">
        <v>42</v>
      </c>
      <c r="G16" s="14">
        <v>0.3496</v>
      </c>
      <c r="H16" s="35">
        <v>42758</v>
      </c>
      <c r="I16" s="15">
        <v>43820</v>
      </c>
      <c r="J16" s="15">
        <v>43852</v>
      </c>
      <c r="K16" s="62">
        <v>32</v>
      </c>
      <c r="L16" s="63">
        <f>G16*100000000*0.02*K16/360</f>
        <v>62151.1111111111</v>
      </c>
      <c r="M16" s="77" t="s">
        <v>63</v>
      </c>
      <c r="N16" s="65" t="s">
        <v>27</v>
      </c>
      <c r="O16" s="38" t="s">
        <v>58</v>
      </c>
      <c r="P16" s="78" t="s">
        <v>59</v>
      </c>
      <c r="Q16" s="38" t="s">
        <v>60</v>
      </c>
      <c r="R16" s="38" t="s">
        <v>47</v>
      </c>
      <c r="S16" s="100"/>
    </row>
    <row r="17" s="3" customFormat="1" ht="120" customHeight="1" spans="1:19">
      <c r="A17" s="11">
        <v>9</v>
      </c>
      <c r="B17" s="25" t="s">
        <v>64</v>
      </c>
      <c r="C17" s="25" t="s">
        <v>65</v>
      </c>
      <c r="D17" s="26">
        <v>11.83</v>
      </c>
      <c r="E17" s="26">
        <v>2.54</v>
      </c>
      <c r="F17" s="14" t="s">
        <v>42</v>
      </c>
      <c r="G17" s="14">
        <v>0.3496</v>
      </c>
      <c r="H17" s="35">
        <v>42852</v>
      </c>
      <c r="I17" s="15">
        <v>43820</v>
      </c>
      <c r="J17" s="15">
        <v>43910</v>
      </c>
      <c r="K17" s="62">
        <v>90</v>
      </c>
      <c r="L17" s="63">
        <f>G17*100000000*0.02*K17/360</f>
        <v>174800</v>
      </c>
      <c r="M17" s="77" t="s">
        <v>63</v>
      </c>
      <c r="N17" s="65" t="s">
        <v>27</v>
      </c>
      <c r="O17" s="38" t="s">
        <v>58</v>
      </c>
      <c r="P17" s="78" t="s">
        <v>59</v>
      </c>
      <c r="Q17" s="38" t="s">
        <v>60</v>
      </c>
      <c r="R17" s="38" t="s">
        <v>47</v>
      </c>
      <c r="S17" s="100"/>
    </row>
    <row r="18" s="3" customFormat="1" ht="120" customHeight="1" spans="1:19">
      <c r="A18" s="11">
        <v>10</v>
      </c>
      <c r="B18" s="25" t="s">
        <v>66</v>
      </c>
      <c r="C18" s="25" t="s">
        <v>67</v>
      </c>
      <c r="D18" s="26">
        <v>16.27</v>
      </c>
      <c r="E18" s="26">
        <v>4.88</v>
      </c>
      <c r="F18" s="14" t="s">
        <v>42</v>
      </c>
      <c r="G18" s="14">
        <v>3</v>
      </c>
      <c r="H18" s="35">
        <v>42864</v>
      </c>
      <c r="I18" s="15">
        <v>43820</v>
      </c>
      <c r="J18" s="15">
        <v>43910</v>
      </c>
      <c r="K18" s="62">
        <v>90</v>
      </c>
      <c r="L18" s="63">
        <f>G18*100000000*0.02*K18/360</f>
        <v>1500000</v>
      </c>
      <c r="M18" s="77" t="s">
        <v>68</v>
      </c>
      <c r="N18" s="65" t="s">
        <v>27</v>
      </c>
      <c r="O18" s="38" t="s">
        <v>69</v>
      </c>
      <c r="P18" s="78" t="s">
        <v>70</v>
      </c>
      <c r="Q18" s="38" t="s">
        <v>71</v>
      </c>
      <c r="R18" s="38" t="s">
        <v>47</v>
      </c>
      <c r="S18" s="100"/>
    </row>
    <row r="19" s="3" customFormat="1" ht="120" customHeight="1" spans="1:19">
      <c r="A19" s="11">
        <v>11</v>
      </c>
      <c r="B19" s="14" t="s">
        <v>72</v>
      </c>
      <c r="C19" s="25" t="s">
        <v>73</v>
      </c>
      <c r="D19" s="26">
        <v>7</v>
      </c>
      <c r="E19" s="26">
        <v>2</v>
      </c>
      <c r="F19" s="14" t="s">
        <v>42</v>
      </c>
      <c r="G19" s="14">
        <v>0.6643</v>
      </c>
      <c r="H19" s="27">
        <v>42984</v>
      </c>
      <c r="I19" s="15">
        <v>43820</v>
      </c>
      <c r="J19" s="15">
        <v>43910</v>
      </c>
      <c r="K19" s="62">
        <v>90</v>
      </c>
      <c r="L19" s="63">
        <f>G19*100000000*0.02*K19/360</f>
        <v>332150</v>
      </c>
      <c r="M19" s="77" t="s">
        <v>74</v>
      </c>
      <c r="N19" s="65" t="s">
        <v>27</v>
      </c>
      <c r="O19" s="38" t="s">
        <v>58</v>
      </c>
      <c r="P19" s="78" t="s">
        <v>59</v>
      </c>
      <c r="Q19" s="38" t="s">
        <v>60</v>
      </c>
      <c r="R19" s="78" t="s">
        <v>47</v>
      </c>
      <c r="S19" s="100"/>
    </row>
    <row r="20" s="3" customFormat="1" ht="138" customHeight="1" spans="1:19">
      <c r="A20" s="11">
        <v>12</v>
      </c>
      <c r="B20" s="14" t="s">
        <v>75</v>
      </c>
      <c r="C20" s="25" t="s">
        <v>76</v>
      </c>
      <c r="D20" s="26">
        <v>194.93</v>
      </c>
      <c r="E20" s="26">
        <v>68</v>
      </c>
      <c r="F20" s="14" t="s">
        <v>42</v>
      </c>
      <c r="G20" s="14">
        <v>0.1818</v>
      </c>
      <c r="H20" s="27">
        <v>42984</v>
      </c>
      <c r="I20" s="15">
        <v>43820</v>
      </c>
      <c r="J20" s="15">
        <v>43910</v>
      </c>
      <c r="K20" s="62">
        <v>90</v>
      </c>
      <c r="L20" s="63">
        <f>G20*100000000*0.02*K20/360</f>
        <v>90900</v>
      </c>
      <c r="M20" s="77" t="s">
        <v>77</v>
      </c>
      <c r="N20" s="65" t="s">
        <v>27</v>
      </c>
      <c r="O20" s="38" t="s">
        <v>58</v>
      </c>
      <c r="P20" s="78" t="s">
        <v>59</v>
      </c>
      <c r="Q20" s="38" t="s">
        <v>60</v>
      </c>
      <c r="R20" s="78" t="s">
        <v>47</v>
      </c>
      <c r="S20" s="100"/>
    </row>
    <row r="21" s="3" customFormat="1" ht="120" customHeight="1" spans="1:19">
      <c r="A21" s="11">
        <v>13</v>
      </c>
      <c r="B21" s="14" t="s">
        <v>78</v>
      </c>
      <c r="C21" s="25" t="s">
        <v>79</v>
      </c>
      <c r="D21" s="26">
        <v>10.08</v>
      </c>
      <c r="E21" s="26">
        <v>4.032</v>
      </c>
      <c r="F21" s="14" t="s">
        <v>42</v>
      </c>
      <c r="G21" s="14">
        <v>0.42</v>
      </c>
      <c r="H21" s="27">
        <v>43007</v>
      </c>
      <c r="I21" s="15">
        <v>43820</v>
      </c>
      <c r="J21" s="15">
        <v>43910</v>
      </c>
      <c r="K21" s="62">
        <v>90</v>
      </c>
      <c r="L21" s="63">
        <f>G21*100000000*0.02*K21/360</f>
        <v>210000</v>
      </c>
      <c r="M21" s="77" t="s">
        <v>80</v>
      </c>
      <c r="N21" s="65" t="s">
        <v>27</v>
      </c>
      <c r="O21" s="38" t="s">
        <v>81</v>
      </c>
      <c r="P21" s="78" t="s">
        <v>82</v>
      </c>
      <c r="Q21" s="38" t="s">
        <v>60</v>
      </c>
      <c r="R21" s="38">
        <v>105581000042</v>
      </c>
      <c r="S21" s="100"/>
    </row>
    <row r="22" s="3" customFormat="1" ht="120" customHeight="1" spans="1:19">
      <c r="A22" s="11">
        <v>14</v>
      </c>
      <c r="B22" s="11" t="s">
        <v>83</v>
      </c>
      <c r="C22" s="25" t="s">
        <v>84</v>
      </c>
      <c r="D22" s="13">
        <v>2.044</v>
      </c>
      <c r="E22" s="13">
        <v>2.044</v>
      </c>
      <c r="F22" s="14" t="s">
        <v>42</v>
      </c>
      <c r="G22" s="11">
        <v>0.5396</v>
      </c>
      <c r="H22" s="27">
        <v>43007</v>
      </c>
      <c r="I22" s="15">
        <v>43820</v>
      </c>
      <c r="J22" s="15">
        <v>43910</v>
      </c>
      <c r="K22" s="62">
        <v>90</v>
      </c>
      <c r="L22" s="63">
        <f>G22*100000000*0.02*K22/360</f>
        <v>269800</v>
      </c>
      <c r="M22" s="77" t="s">
        <v>85</v>
      </c>
      <c r="N22" s="65" t="s">
        <v>27</v>
      </c>
      <c r="O22" s="38" t="s">
        <v>81</v>
      </c>
      <c r="P22" s="78" t="s">
        <v>82</v>
      </c>
      <c r="Q22" s="38" t="s">
        <v>60</v>
      </c>
      <c r="R22" s="38">
        <v>105581000042</v>
      </c>
      <c r="S22" s="100"/>
    </row>
    <row r="23" s="3" customFormat="1" ht="120" customHeight="1" spans="1:19">
      <c r="A23" s="11">
        <v>15</v>
      </c>
      <c r="B23" s="14" t="s">
        <v>86</v>
      </c>
      <c r="C23" s="25" t="s">
        <v>87</v>
      </c>
      <c r="D23" s="26">
        <v>7.9</v>
      </c>
      <c r="E23" s="26">
        <v>7.9</v>
      </c>
      <c r="F23" s="14" t="s">
        <v>42</v>
      </c>
      <c r="G23" s="14">
        <v>1.4531</v>
      </c>
      <c r="H23" s="27">
        <v>43007</v>
      </c>
      <c r="I23" s="15">
        <v>43820</v>
      </c>
      <c r="J23" s="15">
        <v>43910</v>
      </c>
      <c r="K23" s="62">
        <v>90</v>
      </c>
      <c r="L23" s="63">
        <f>G23*100000000*0.02*K23/360</f>
        <v>726550</v>
      </c>
      <c r="M23" s="77" t="s">
        <v>88</v>
      </c>
      <c r="N23" s="65" t="s">
        <v>27</v>
      </c>
      <c r="O23" s="38" t="s">
        <v>81</v>
      </c>
      <c r="P23" s="78" t="s">
        <v>82</v>
      </c>
      <c r="Q23" s="38" t="s">
        <v>60</v>
      </c>
      <c r="R23" s="38">
        <v>105581000042</v>
      </c>
      <c r="S23" s="100"/>
    </row>
    <row r="24" s="3" customFormat="1" ht="120" customHeight="1" spans="1:19">
      <c r="A24" s="11">
        <v>16</v>
      </c>
      <c r="B24" s="14" t="s">
        <v>89</v>
      </c>
      <c r="C24" s="25" t="s">
        <v>90</v>
      </c>
      <c r="D24" s="26">
        <v>152</v>
      </c>
      <c r="E24" s="26">
        <v>76</v>
      </c>
      <c r="F24" s="14" t="s">
        <v>42</v>
      </c>
      <c r="G24" s="14">
        <v>1</v>
      </c>
      <c r="H24" s="27">
        <v>42923</v>
      </c>
      <c r="I24" s="15">
        <v>43820</v>
      </c>
      <c r="J24" s="15">
        <v>43910</v>
      </c>
      <c r="K24" s="62">
        <v>90</v>
      </c>
      <c r="L24" s="63">
        <f>G24*100000000*0.02*K24/360</f>
        <v>500000</v>
      </c>
      <c r="M24" s="77" t="s">
        <v>50</v>
      </c>
      <c r="N24" s="65" t="s">
        <v>27</v>
      </c>
      <c r="O24" s="38" t="s">
        <v>51</v>
      </c>
      <c r="P24" s="78" t="s">
        <v>52</v>
      </c>
      <c r="Q24" s="38" t="s">
        <v>91</v>
      </c>
      <c r="R24" s="38">
        <v>105581000042</v>
      </c>
      <c r="S24" s="100"/>
    </row>
    <row r="25" s="3" customFormat="1" ht="120" customHeight="1" spans="1:19">
      <c r="A25" s="11">
        <v>17</v>
      </c>
      <c r="B25" s="14" t="s">
        <v>92</v>
      </c>
      <c r="C25" s="25" t="s">
        <v>93</v>
      </c>
      <c r="D25" s="26">
        <v>858</v>
      </c>
      <c r="E25" s="26">
        <v>429</v>
      </c>
      <c r="F25" s="14" t="s">
        <v>42</v>
      </c>
      <c r="G25" s="14">
        <v>0.7</v>
      </c>
      <c r="H25" s="27">
        <v>42923</v>
      </c>
      <c r="I25" s="15">
        <v>43820</v>
      </c>
      <c r="J25" s="15">
        <v>43910</v>
      </c>
      <c r="K25" s="62">
        <v>90</v>
      </c>
      <c r="L25" s="63">
        <f>G25*100000000*0.02*K25/360</f>
        <v>350000</v>
      </c>
      <c r="M25" s="77" t="s">
        <v>50</v>
      </c>
      <c r="N25" s="65" t="s">
        <v>27</v>
      </c>
      <c r="O25" s="38" t="s">
        <v>51</v>
      </c>
      <c r="P25" s="78" t="s">
        <v>52</v>
      </c>
      <c r="Q25" s="38" t="s">
        <v>91</v>
      </c>
      <c r="R25" s="38">
        <v>105581000042</v>
      </c>
      <c r="S25" s="100"/>
    </row>
    <row r="26" s="3" customFormat="1" ht="120" customHeight="1" spans="1:19">
      <c r="A26" s="11">
        <v>18</v>
      </c>
      <c r="B26" s="14" t="s">
        <v>94</v>
      </c>
      <c r="C26" s="25" t="s">
        <v>95</v>
      </c>
      <c r="D26" s="26">
        <v>7.67</v>
      </c>
      <c r="E26" s="26">
        <v>3.67</v>
      </c>
      <c r="F26" s="14" t="s">
        <v>42</v>
      </c>
      <c r="G26" s="14">
        <v>0.4</v>
      </c>
      <c r="H26" s="27">
        <v>42923</v>
      </c>
      <c r="I26" s="15">
        <v>43820</v>
      </c>
      <c r="J26" s="15">
        <v>43910</v>
      </c>
      <c r="K26" s="62">
        <v>90</v>
      </c>
      <c r="L26" s="63">
        <f>G26*100000000*0.02*K26/360</f>
        <v>200000</v>
      </c>
      <c r="M26" s="77" t="s">
        <v>50</v>
      </c>
      <c r="N26" s="65" t="s">
        <v>27</v>
      </c>
      <c r="O26" s="38" t="s">
        <v>51</v>
      </c>
      <c r="P26" s="78" t="s">
        <v>52</v>
      </c>
      <c r="Q26" s="38" t="s">
        <v>91</v>
      </c>
      <c r="R26" s="38">
        <v>105581000042</v>
      </c>
      <c r="S26" s="100"/>
    </row>
    <row r="27" s="1" customFormat="1" ht="60" customHeight="1" spans="1:19">
      <c r="A27" s="11">
        <v>19</v>
      </c>
      <c r="B27" s="11" t="s">
        <v>96</v>
      </c>
      <c r="C27" s="12" t="s">
        <v>97</v>
      </c>
      <c r="D27" s="13">
        <v>290.4</v>
      </c>
      <c r="E27" s="13">
        <v>145.2</v>
      </c>
      <c r="F27" s="11" t="s">
        <v>42</v>
      </c>
      <c r="G27" s="14">
        <v>2</v>
      </c>
      <c r="H27" s="27">
        <v>43097</v>
      </c>
      <c r="I27" s="15">
        <v>43820</v>
      </c>
      <c r="J27" s="15">
        <v>43910</v>
      </c>
      <c r="K27" s="62">
        <v>90</v>
      </c>
      <c r="L27" s="63">
        <f>G27*100000000*0.02*K27/360</f>
        <v>1000000</v>
      </c>
      <c r="M27" s="79" t="s">
        <v>26</v>
      </c>
      <c r="N27" s="65" t="s">
        <v>27</v>
      </c>
      <c r="O27" s="80" t="s">
        <v>98</v>
      </c>
      <c r="P27" s="80" t="s">
        <v>99</v>
      </c>
      <c r="Q27" s="81" t="s">
        <v>60</v>
      </c>
      <c r="R27" s="80" t="s">
        <v>47</v>
      </c>
      <c r="S27" s="103"/>
    </row>
    <row r="28" s="1" customFormat="1" ht="60" customHeight="1" spans="1:19">
      <c r="A28" s="11"/>
      <c r="B28" s="11"/>
      <c r="C28" s="12"/>
      <c r="D28" s="13"/>
      <c r="E28" s="13"/>
      <c r="F28" s="11"/>
      <c r="G28" s="36">
        <v>7.78</v>
      </c>
      <c r="H28" s="37">
        <v>42824</v>
      </c>
      <c r="I28" s="15">
        <v>43820</v>
      </c>
      <c r="J28" s="15">
        <v>43910</v>
      </c>
      <c r="K28" s="62">
        <v>90</v>
      </c>
      <c r="L28" s="63">
        <f>G28*100000000*0.02*K28/360</f>
        <v>3890000</v>
      </c>
      <c r="M28" s="79"/>
      <c r="N28" s="65"/>
      <c r="O28" s="80"/>
      <c r="P28" s="80"/>
      <c r="Q28" s="81"/>
      <c r="R28" s="80"/>
      <c r="S28" s="103"/>
    </row>
    <row r="29" s="1" customFormat="1" ht="60" customHeight="1" spans="1:19">
      <c r="A29" s="11">
        <v>20</v>
      </c>
      <c r="B29" s="11" t="s">
        <v>100</v>
      </c>
      <c r="C29" s="12" t="s">
        <v>101</v>
      </c>
      <c r="D29" s="13">
        <v>464.926</v>
      </c>
      <c r="E29" s="13">
        <v>232.926</v>
      </c>
      <c r="F29" s="11" t="s">
        <v>42</v>
      </c>
      <c r="G29" s="11">
        <v>2.96</v>
      </c>
      <c r="H29" s="15">
        <v>42923</v>
      </c>
      <c r="I29" s="15">
        <v>43820</v>
      </c>
      <c r="J29" s="15">
        <v>43910</v>
      </c>
      <c r="K29" s="62">
        <v>90</v>
      </c>
      <c r="L29" s="63">
        <f>G29*100000000*0.02*K29/360</f>
        <v>1480000</v>
      </c>
      <c r="M29" s="79" t="s">
        <v>50</v>
      </c>
      <c r="N29" s="65" t="s">
        <v>27</v>
      </c>
      <c r="O29" s="81" t="s">
        <v>51</v>
      </c>
      <c r="P29" s="80" t="s">
        <v>52</v>
      </c>
      <c r="Q29" s="81" t="s">
        <v>46</v>
      </c>
      <c r="R29" s="81">
        <v>105581000042</v>
      </c>
      <c r="S29" s="103"/>
    </row>
    <row r="30" s="1" customFormat="1" ht="60" customHeight="1" spans="1:19">
      <c r="A30" s="11"/>
      <c r="B30" s="11"/>
      <c r="C30" s="12"/>
      <c r="D30" s="13"/>
      <c r="E30" s="13"/>
      <c r="F30" s="11"/>
      <c r="G30" s="11">
        <v>0.145</v>
      </c>
      <c r="H30" s="15">
        <v>42916</v>
      </c>
      <c r="I30" s="15">
        <v>43820</v>
      </c>
      <c r="J30" s="15">
        <v>43910</v>
      </c>
      <c r="K30" s="62">
        <v>90</v>
      </c>
      <c r="L30" s="63">
        <f>G30*100000000*0.02*K30/360</f>
        <v>72500</v>
      </c>
      <c r="M30" s="79"/>
      <c r="N30" s="65"/>
      <c r="O30" s="81"/>
      <c r="P30" s="80"/>
      <c r="Q30" s="81"/>
      <c r="R30" s="81"/>
      <c r="S30" s="103"/>
    </row>
    <row r="31" s="1" customFormat="1" ht="60" customHeight="1" spans="1:19">
      <c r="A31" s="11">
        <v>21</v>
      </c>
      <c r="B31" s="14" t="s">
        <v>102</v>
      </c>
      <c r="C31" s="25" t="s">
        <v>103</v>
      </c>
      <c r="D31" s="26">
        <v>15.48</v>
      </c>
      <c r="E31" s="26">
        <v>3.48</v>
      </c>
      <c r="F31" s="14" t="s">
        <v>42</v>
      </c>
      <c r="G31" s="14">
        <v>0.2</v>
      </c>
      <c r="H31" s="27">
        <v>43046</v>
      </c>
      <c r="I31" s="15">
        <v>43820</v>
      </c>
      <c r="J31" s="15">
        <v>43910</v>
      </c>
      <c r="K31" s="62">
        <v>90</v>
      </c>
      <c r="L31" s="63">
        <f>G31*100000000*0.02*K31/360</f>
        <v>100000</v>
      </c>
      <c r="M31" s="77" t="s">
        <v>104</v>
      </c>
      <c r="N31" s="65" t="s">
        <v>27</v>
      </c>
      <c r="O31" s="38" t="s">
        <v>69</v>
      </c>
      <c r="P31" s="78" t="s">
        <v>105</v>
      </c>
      <c r="Q31" s="38" t="s">
        <v>91</v>
      </c>
      <c r="R31" s="38">
        <v>105581000042</v>
      </c>
      <c r="S31" s="103"/>
    </row>
    <row r="32" s="1" customFormat="1" ht="60" customHeight="1" spans="1:19">
      <c r="A32" s="11"/>
      <c r="B32" s="14"/>
      <c r="C32" s="25"/>
      <c r="D32" s="26"/>
      <c r="E32" s="26"/>
      <c r="F32" s="14"/>
      <c r="G32" s="14">
        <v>1.54</v>
      </c>
      <c r="H32" s="27">
        <v>43098</v>
      </c>
      <c r="I32" s="15">
        <v>43820</v>
      </c>
      <c r="J32" s="15">
        <v>43910</v>
      </c>
      <c r="K32" s="62">
        <v>90</v>
      </c>
      <c r="L32" s="63">
        <f>G32*100000000*0.02*K32/360</f>
        <v>770000</v>
      </c>
      <c r="M32" s="77"/>
      <c r="N32" s="65"/>
      <c r="O32" s="38"/>
      <c r="P32" s="78"/>
      <c r="Q32" s="38"/>
      <c r="R32" s="38"/>
      <c r="S32" s="103"/>
    </row>
    <row r="33" s="1" customFormat="1" ht="85" customHeight="1" spans="1:19">
      <c r="A33" s="11">
        <v>22</v>
      </c>
      <c r="B33" s="11" t="s">
        <v>106</v>
      </c>
      <c r="C33" s="12" t="s">
        <v>107</v>
      </c>
      <c r="D33" s="13">
        <v>399</v>
      </c>
      <c r="E33" s="13">
        <v>160</v>
      </c>
      <c r="F33" s="14" t="s">
        <v>42</v>
      </c>
      <c r="G33" s="14">
        <v>0.83</v>
      </c>
      <c r="H33" s="35">
        <v>43091</v>
      </c>
      <c r="I33" s="15">
        <v>43820</v>
      </c>
      <c r="J33" s="15">
        <v>43910</v>
      </c>
      <c r="K33" s="62">
        <v>90</v>
      </c>
      <c r="L33" s="63">
        <f>G33*100000000*0.02*K33/360</f>
        <v>415000</v>
      </c>
      <c r="M33" s="64" t="s">
        <v>108</v>
      </c>
      <c r="N33" s="65" t="s">
        <v>27</v>
      </c>
      <c r="O33" s="82" t="s">
        <v>109</v>
      </c>
      <c r="P33" s="78" t="s">
        <v>110</v>
      </c>
      <c r="Q33" s="38" t="s">
        <v>91</v>
      </c>
      <c r="R33" s="38">
        <v>105581000042</v>
      </c>
      <c r="S33" s="103"/>
    </row>
    <row r="34" s="1" customFormat="1" ht="102" customHeight="1" spans="1:19">
      <c r="A34" s="11">
        <v>23</v>
      </c>
      <c r="B34" s="14" t="s">
        <v>111</v>
      </c>
      <c r="C34" s="25" t="s">
        <v>112</v>
      </c>
      <c r="D34" s="13">
        <v>378</v>
      </c>
      <c r="E34" s="13">
        <v>153</v>
      </c>
      <c r="F34" s="14" t="s">
        <v>42</v>
      </c>
      <c r="G34" s="14">
        <v>1.7461</v>
      </c>
      <c r="H34" s="35">
        <v>43091</v>
      </c>
      <c r="I34" s="15">
        <v>43820</v>
      </c>
      <c r="J34" s="15">
        <v>43910</v>
      </c>
      <c r="K34" s="62">
        <v>90</v>
      </c>
      <c r="L34" s="63">
        <f t="shared" ref="L34:L58" si="0">G34*100000000*0.02*K34/360</f>
        <v>873050</v>
      </c>
      <c r="M34" s="77" t="s">
        <v>108</v>
      </c>
      <c r="N34" s="65" t="s">
        <v>27</v>
      </c>
      <c r="O34" s="38" t="s">
        <v>109</v>
      </c>
      <c r="P34" s="78" t="s">
        <v>110</v>
      </c>
      <c r="Q34" s="38" t="s">
        <v>91</v>
      </c>
      <c r="R34" s="38">
        <v>105581000042</v>
      </c>
      <c r="S34" s="103"/>
    </row>
    <row r="35" s="1" customFormat="1" ht="90" customHeight="1" spans="1:19">
      <c r="A35" s="11">
        <v>24</v>
      </c>
      <c r="B35" s="14" t="s">
        <v>113</v>
      </c>
      <c r="C35" s="25" t="s">
        <v>114</v>
      </c>
      <c r="D35" s="38">
        <v>49.65</v>
      </c>
      <c r="E35" s="38">
        <v>24.825</v>
      </c>
      <c r="F35" s="14" t="s">
        <v>42</v>
      </c>
      <c r="G35" s="14">
        <v>3.2</v>
      </c>
      <c r="H35" s="27">
        <v>43098</v>
      </c>
      <c r="I35" s="15">
        <v>43820</v>
      </c>
      <c r="J35" s="15">
        <v>43910</v>
      </c>
      <c r="K35" s="62">
        <v>90</v>
      </c>
      <c r="L35" s="63">
        <f>G35*100000000*0.02*K35/360</f>
        <v>1600000</v>
      </c>
      <c r="M35" s="77" t="s">
        <v>115</v>
      </c>
      <c r="N35" s="65" t="s">
        <v>27</v>
      </c>
      <c r="O35" s="83" t="s">
        <v>116</v>
      </c>
      <c r="P35" s="78" t="s">
        <v>117</v>
      </c>
      <c r="Q35" s="78" t="s">
        <v>60</v>
      </c>
      <c r="R35" s="78" t="s">
        <v>47</v>
      </c>
      <c r="S35" s="103"/>
    </row>
    <row r="36" s="1" customFormat="1" ht="85" customHeight="1" spans="1:19">
      <c r="A36" s="11"/>
      <c r="B36" s="14"/>
      <c r="C36" s="25"/>
      <c r="D36" s="38"/>
      <c r="E36" s="38"/>
      <c r="F36" s="14"/>
      <c r="G36" s="14">
        <v>1.34</v>
      </c>
      <c r="H36" s="27">
        <v>42923</v>
      </c>
      <c r="I36" s="15">
        <v>43820</v>
      </c>
      <c r="J36" s="15">
        <v>43910</v>
      </c>
      <c r="K36" s="62">
        <v>90</v>
      </c>
      <c r="L36" s="63">
        <f>G36*100000000*0.02*K36/360</f>
        <v>670000</v>
      </c>
      <c r="M36" s="77" t="s">
        <v>50</v>
      </c>
      <c r="N36" s="65" t="s">
        <v>27</v>
      </c>
      <c r="O36" s="83" t="s">
        <v>51</v>
      </c>
      <c r="P36" s="78" t="s">
        <v>52</v>
      </c>
      <c r="Q36" s="38" t="s">
        <v>91</v>
      </c>
      <c r="R36" s="38">
        <v>105581000042</v>
      </c>
      <c r="S36" s="103"/>
    </row>
    <row r="37" s="1" customFormat="1" ht="120" customHeight="1" spans="1:19">
      <c r="A37" s="11">
        <v>25</v>
      </c>
      <c r="B37" s="14" t="s">
        <v>118</v>
      </c>
      <c r="C37" s="25" t="s">
        <v>119</v>
      </c>
      <c r="D37" s="26">
        <v>129.12</v>
      </c>
      <c r="E37" s="26">
        <v>64.56</v>
      </c>
      <c r="F37" s="14" t="s">
        <v>42</v>
      </c>
      <c r="G37" s="14">
        <v>4</v>
      </c>
      <c r="H37" s="15">
        <v>43063</v>
      </c>
      <c r="I37" s="15">
        <v>43820</v>
      </c>
      <c r="J37" s="15">
        <v>43910</v>
      </c>
      <c r="K37" s="62">
        <v>90</v>
      </c>
      <c r="L37" s="63">
        <f>G37*100000000*0.02*K37/360</f>
        <v>2000000</v>
      </c>
      <c r="M37" s="77" t="s">
        <v>50</v>
      </c>
      <c r="N37" s="65" t="s">
        <v>27</v>
      </c>
      <c r="O37" s="38" t="s">
        <v>51</v>
      </c>
      <c r="P37" s="78" t="s">
        <v>52</v>
      </c>
      <c r="Q37" s="38" t="s">
        <v>91</v>
      </c>
      <c r="R37" s="38">
        <v>105581000042</v>
      </c>
      <c r="S37" s="103"/>
    </row>
    <row r="38" s="1" customFormat="1" ht="120" customHeight="1" spans="1:19">
      <c r="A38" s="11">
        <v>26</v>
      </c>
      <c r="B38" s="14" t="s">
        <v>120</v>
      </c>
      <c r="C38" s="25" t="s">
        <v>121</v>
      </c>
      <c r="D38" s="26">
        <v>373.13</v>
      </c>
      <c r="E38" s="26">
        <v>186.565</v>
      </c>
      <c r="F38" s="14" t="s">
        <v>42</v>
      </c>
      <c r="G38" s="14">
        <v>6</v>
      </c>
      <c r="H38" s="15">
        <v>43063</v>
      </c>
      <c r="I38" s="15">
        <v>43820</v>
      </c>
      <c r="J38" s="15">
        <v>43910</v>
      </c>
      <c r="K38" s="62">
        <v>90</v>
      </c>
      <c r="L38" s="63">
        <f>G38*100000000*0.02*K38/360</f>
        <v>3000000</v>
      </c>
      <c r="M38" s="77" t="s">
        <v>50</v>
      </c>
      <c r="N38" s="65" t="s">
        <v>27</v>
      </c>
      <c r="O38" s="38" t="s">
        <v>51</v>
      </c>
      <c r="P38" s="78" t="s">
        <v>52</v>
      </c>
      <c r="Q38" s="38" t="s">
        <v>91</v>
      </c>
      <c r="R38" s="38">
        <v>105581000042</v>
      </c>
      <c r="S38" s="103"/>
    </row>
    <row r="39" s="1" customFormat="1" ht="120" customHeight="1" spans="1:19">
      <c r="A39" s="11">
        <v>27</v>
      </c>
      <c r="B39" s="11" t="s">
        <v>122</v>
      </c>
      <c r="C39" s="25" t="s">
        <v>123</v>
      </c>
      <c r="D39" s="26">
        <v>3.7908</v>
      </c>
      <c r="E39" s="26">
        <v>1.6105</v>
      </c>
      <c r="F39" s="14" t="s">
        <v>42</v>
      </c>
      <c r="G39" s="14">
        <v>0.6</v>
      </c>
      <c r="H39" s="27">
        <v>43140</v>
      </c>
      <c r="I39" s="15">
        <v>43820</v>
      </c>
      <c r="J39" s="15">
        <v>43910</v>
      </c>
      <c r="K39" s="62">
        <v>90</v>
      </c>
      <c r="L39" s="63">
        <f>G39*100000000*0.02*K39/360</f>
        <v>300000</v>
      </c>
      <c r="M39" s="77" t="s">
        <v>124</v>
      </c>
      <c r="N39" s="65" t="s">
        <v>27</v>
      </c>
      <c r="O39" s="38" t="s">
        <v>116</v>
      </c>
      <c r="P39" s="78" t="s">
        <v>117</v>
      </c>
      <c r="Q39" s="38" t="s">
        <v>125</v>
      </c>
      <c r="R39" s="38">
        <v>105581000042</v>
      </c>
      <c r="S39" s="103"/>
    </row>
    <row r="40" s="1" customFormat="1" ht="120" customHeight="1" spans="1:19">
      <c r="A40" s="39">
        <v>28</v>
      </c>
      <c r="B40" s="40" t="s">
        <v>126</v>
      </c>
      <c r="C40" s="41" t="s">
        <v>127</v>
      </c>
      <c r="D40" s="42">
        <v>3.91</v>
      </c>
      <c r="E40" s="42">
        <v>1.17</v>
      </c>
      <c r="F40" s="40" t="s">
        <v>128</v>
      </c>
      <c r="G40" s="40">
        <v>0.585</v>
      </c>
      <c r="H40" s="43">
        <v>43007</v>
      </c>
      <c r="I40" s="84">
        <v>43820</v>
      </c>
      <c r="J40" s="84">
        <v>43910</v>
      </c>
      <c r="K40" s="85">
        <v>90</v>
      </c>
      <c r="L40" s="69">
        <f>G40*100000000*0.02*K40/360</f>
        <v>292500</v>
      </c>
      <c r="M40" s="86" t="s">
        <v>129</v>
      </c>
      <c r="N40" s="87" t="s">
        <v>27</v>
      </c>
      <c r="O40" s="88" t="s">
        <v>130</v>
      </c>
      <c r="P40" s="88" t="s">
        <v>131</v>
      </c>
      <c r="Q40" s="88" t="s">
        <v>132</v>
      </c>
      <c r="R40" s="104" t="s">
        <v>133</v>
      </c>
      <c r="S40" s="103"/>
    </row>
    <row r="41" s="1" customFormat="1" ht="120" customHeight="1" spans="1:19">
      <c r="A41" s="20">
        <v>29</v>
      </c>
      <c r="B41" s="21" t="s">
        <v>134</v>
      </c>
      <c r="C41" s="22" t="s">
        <v>135</v>
      </c>
      <c r="D41" s="23">
        <v>1.98</v>
      </c>
      <c r="E41" s="23">
        <v>0.6</v>
      </c>
      <c r="F41" s="21" t="s">
        <v>128</v>
      </c>
      <c r="G41" s="21">
        <v>0.3</v>
      </c>
      <c r="H41" s="24">
        <v>43007</v>
      </c>
      <c r="I41" s="67">
        <v>43820</v>
      </c>
      <c r="J41" s="67">
        <v>43910</v>
      </c>
      <c r="K41" s="68">
        <v>90</v>
      </c>
      <c r="L41" s="69">
        <f>G41*100000000*0.02*K41/360</f>
        <v>150000</v>
      </c>
      <c r="M41" s="89" t="s">
        <v>129</v>
      </c>
      <c r="N41" s="90" t="s">
        <v>27</v>
      </c>
      <c r="O41" s="91" t="s">
        <v>136</v>
      </c>
      <c r="P41" s="91" t="s">
        <v>137</v>
      </c>
      <c r="Q41" s="91" t="s">
        <v>132</v>
      </c>
      <c r="R41" s="93" t="s">
        <v>133</v>
      </c>
      <c r="S41" s="103"/>
    </row>
    <row r="42" s="1" customFormat="1" ht="120" customHeight="1" spans="1:19">
      <c r="A42" s="20">
        <v>30</v>
      </c>
      <c r="B42" s="21" t="s">
        <v>138</v>
      </c>
      <c r="C42" s="22" t="s">
        <v>139</v>
      </c>
      <c r="D42" s="23">
        <v>2.53</v>
      </c>
      <c r="E42" s="23">
        <v>0.76</v>
      </c>
      <c r="F42" s="21" t="s">
        <v>128</v>
      </c>
      <c r="G42" s="21">
        <v>0.38</v>
      </c>
      <c r="H42" s="24">
        <v>43007</v>
      </c>
      <c r="I42" s="67">
        <v>43820</v>
      </c>
      <c r="J42" s="67">
        <v>43910</v>
      </c>
      <c r="K42" s="68">
        <v>90</v>
      </c>
      <c r="L42" s="69">
        <f>G42*100000000*0.02*K42/360</f>
        <v>190000</v>
      </c>
      <c r="M42" s="89" t="s">
        <v>129</v>
      </c>
      <c r="N42" s="90" t="s">
        <v>27</v>
      </c>
      <c r="O42" s="91" t="s">
        <v>140</v>
      </c>
      <c r="P42" s="91" t="s">
        <v>141</v>
      </c>
      <c r="Q42" s="91" t="s">
        <v>132</v>
      </c>
      <c r="R42" s="93" t="s">
        <v>133</v>
      </c>
      <c r="S42" s="103"/>
    </row>
    <row r="43" s="1" customFormat="1" ht="120" customHeight="1" spans="1:19">
      <c r="A43" s="20">
        <v>31</v>
      </c>
      <c r="B43" s="21" t="s">
        <v>142</v>
      </c>
      <c r="C43" s="22" t="s">
        <v>143</v>
      </c>
      <c r="D43" s="23">
        <v>0.9499</v>
      </c>
      <c r="E43" s="23">
        <v>0.285</v>
      </c>
      <c r="F43" s="21" t="s">
        <v>128</v>
      </c>
      <c r="G43" s="21">
        <v>0.14</v>
      </c>
      <c r="H43" s="24">
        <v>43007</v>
      </c>
      <c r="I43" s="67">
        <v>43820</v>
      </c>
      <c r="J43" s="67">
        <v>43910</v>
      </c>
      <c r="K43" s="68">
        <v>90</v>
      </c>
      <c r="L43" s="69">
        <f>G43*100000000*0.02*K43/360</f>
        <v>70000</v>
      </c>
      <c r="M43" s="89" t="s">
        <v>129</v>
      </c>
      <c r="N43" s="90" t="s">
        <v>27</v>
      </c>
      <c r="O43" s="91" t="s">
        <v>144</v>
      </c>
      <c r="P43" s="91" t="s">
        <v>145</v>
      </c>
      <c r="Q43" s="91" t="s">
        <v>132</v>
      </c>
      <c r="R43" s="93" t="s">
        <v>133</v>
      </c>
      <c r="S43" s="103"/>
    </row>
    <row r="44" s="1" customFormat="1" ht="120" customHeight="1" spans="1:19">
      <c r="A44" s="20">
        <v>32</v>
      </c>
      <c r="B44" s="21" t="s">
        <v>146</v>
      </c>
      <c r="C44" s="22" t="s">
        <v>147</v>
      </c>
      <c r="D44" s="23">
        <v>0.7145</v>
      </c>
      <c r="E44" s="23">
        <v>0.2143</v>
      </c>
      <c r="F44" s="21" t="s">
        <v>128</v>
      </c>
      <c r="G44" s="21">
        <v>0.11</v>
      </c>
      <c r="H44" s="24">
        <v>43007</v>
      </c>
      <c r="I44" s="67">
        <v>43820</v>
      </c>
      <c r="J44" s="67">
        <v>43910</v>
      </c>
      <c r="K44" s="68">
        <v>90</v>
      </c>
      <c r="L44" s="69">
        <f>G44*100000000*0.02*K44/360</f>
        <v>55000</v>
      </c>
      <c r="M44" s="89" t="s">
        <v>129</v>
      </c>
      <c r="N44" s="90" t="s">
        <v>27</v>
      </c>
      <c r="O44" s="91" t="s">
        <v>148</v>
      </c>
      <c r="P44" s="91" t="s">
        <v>149</v>
      </c>
      <c r="Q44" s="91" t="s">
        <v>132</v>
      </c>
      <c r="R44" s="93" t="s">
        <v>133</v>
      </c>
      <c r="S44" s="103"/>
    </row>
    <row r="45" s="1" customFormat="1" ht="120" customHeight="1" spans="1:19">
      <c r="A45" s="20">
        <v>33</v>
      </c>
      <c r="B45" s="21" t="s">
        <v>150</v>
      </c>
      <c r="C45" s="22" t="s">
        <v>151</v>
      </c>
      <c r="D45" s="23">
        <v>3.07</v>
      </c>
      <c r="E45" s="23">
        <v>0.92</v>
      </c>
      <c r="F45" s="21" t="s">
        <v>128</v>
      </c>
      <c r="G45" s="21">
        <v>0.4607</v>
      </c>
      <c r="H45" s="24">
        <v>43007</v>
      </c>
      <c r="I45" s="67">
        <v>43820</v>
      </c>
      <c r="J45" s="67">
        <v>43910</v>
      </c>
      <c r="K45" s="68">
        <v>90</v>
      </c>
      <c r="L45" s="69">
        <f>G45*100000000*0.02*K45/360</f>
        <v>230350</v>
      </c>
      <c r="M45" s="89" t="s">
        <v>129</v>
      </c>
      <c r="N45" s="90" t="s">
        <v>27</v>
      </c>
      <c r="O45" s="91" t="s">
        <v>152</v>
      </c>
      <c r="P45" s="91" t="s">
        <v>153</v>
      </c>
      <c r="Q45" s="91" t="s">
        <v>132</v>
      </c>
      <c r="R45" s="93" t="s">
        <v>133</v>
      </c>
      <c r="S45" s="103"/>
    </row>
    <row r="46" s="1" customFormat="1" ht="120" customHeight="1" spans="1:19">
      <c r="A46" s="20">
        <v>34</v>
      </c>
      <c r="B46" s="21" t="s">
        <v>154</v>
      </c>
      <c r="C46" s="22" t="s">
        <v>155</v>
      </c>
      <c r="D46" s="23">
        <v>10.5953</v>
      </c>
      <c r="E46" s="23">
        <v>3.1786</v>
      </c>
      <c r="F46" s="21" t="s">
        <v>128</v>
      </c>
      <c r="G46" s="21">
        <v>1.5877</v>
      </c>
      <c r="H46" s="24">
        <v>43007</v>
      </c>
      <c r="I46" s="67">
        <v>43820</v>
      </c>
      <c r="J46" s="67">
        <v>43910</v>
      </c>
      <c r="K46" s="68">
        <v>90</v>
      </c>
      <c r="L46" s="69">
        <f>G46*100000000*0.02*K46/360</f>
        <v>793850</v>
      </c>
      <c r="M46" s="89" t="s">
        <v>129</v>
      </c>
      <c r="N46" s="90" t="s">
        <v>27</v>
      </c>
      <c r="O46" s="91" t="s">
        <v>156</v>
      </c>
      <c r="P46" s="91" t="s">
        <v>157</v>
      </c>
      <c r="Q46" s="91" t="s">
        <v>132</v>
      </c>
      <c r="R46" s="93" t="s">
        <v>133</v>
      </c>
      <c r="S46" s="103"/>
    </row>
    <row r="47" s="1" customFormat="1" ht="120" customHeight="1" spans="1:19">
      <c r="A47" s="20">
        <v>35</v>
      </c>
      <c r="B47" s="21" t="s">
        <v>158</v>
      </c>
      <c r="C47" s="22" t="s">
        <v>159</v>
      </c>
      <c r="D47" s="23">
        <v>9.27</v>
      </c>
      <c r="E47" s="23">
        <v>2.78</v>
      </c>
      <c r="F47" s="21" t="s">
        <v>128</v>
      </c>
      <c r="G47" s="21">
        <v>1.39</v>
      </c>
      <c r="H47" s="24">
        <v>43007</v>
      </c>
      <c r="I47" s="67">
        <v>43820</v>
      </c>
      <c r="J47" s="67">
        <v>43910</v>
      </c>
      <c r="K47" s="68">
        <v>90</v>
      </c>
      <c r="L47" s="69">
        <f>G47*100000000*0.02*K47/360</f>
        <v>695000</v>
      </c>
      <c r="M47" s="89" t="s">
        <v>129</v>
      </c>
      <c r="N47" s="90" t="s">
        <v>27</v>
      </c>
      <c r="O47" s="91" t="s">
        <v>160</v>
      </c>
      <c r="P47" s="91" t="s">
        <v>161</v>
      </c>
      <c r="Q47" s="91" t="s">
        <v>132</v>
      </c>
      <c r="R47" s="93" t="s">
        <v>133</v>
      </c>
      <c r="S47" s="103"/>
    </row>
    <row r="48" s="1" customFormat="1" ht="120" customHeight="1" spans="1:19">
      <c r="A48" s="20">
        <v>36</v>
      </c>
      <c r="B48" s="21" t="s">
        <v>162</v>
      </c>
      <c r="C48" s="22" t="s">
        <v>163</v>
      </c>
      <c r="D48" s="23">
        <v>13.0041</v>
      </c>
      <c r="E48" s="23">
        <v>3.9012</v>
      </c>
      <c r="F48" s="21" t="s">
        <v>128</v>
      </c>
      <c r="G48" s="21">
        <v>1.9486</v>
      </c>
      <c r="H48" s="24">
        <v>43007</v>
      </c>
      <c r="I48" s="67">
        <v>43820</v>
      </c>
      <c r="J48" s="67">
        <v>43910</v>
      </c>
      <c r="K48" s="68">
        <v>90</v>
      </c>
      <c r="L48" s="69">
        <f>G48*100000000*0.02*K48/360</f>
        <v>974300</v>
      </c>
      <c r="M48" s="89" t="s">
        <v>129</v>
      </c>
      <c r="N48" s="90" t="s">
        <v>27</v>
      </c>
      <c r="O48" s="91" t="s">
        <v>164</v>
      </c>
      <c r="P48" s="91" t="s">
        <v>165</v>
      </c>
      <c r="Q48" s="91" t="s">
        <v>132</v>
      </c>
      <c r="R48" s="93" t="s">
        <v>133</v>
      </c>
      <c r="S48" s="103"/>
    </row>
    <row r="49" s="1" customFormat="1" ht="120" customHeight="1" spans="1:19">
      <c r="A49" s="20">
        <v>37</v>
      </c>
      <c r="B49" s="21" t="s">
        <v>166</v>
      </c>
      <c r="C49" s="22" t="s">
        <v>167</v>
      </c>
      <c r="D49" s="23">
        <v>3.81</v>
      </c>
      <c r="E49" s="23">
        <v>1.14</v>
      </c>
      <c r="F49" s="21" t="s">
        <v>128</v>
      </c>
      <c r="G49" s="21">
        <v>0.57</v>
      </c>
      <c r="H49" s="24">
        <v>43007</v>
      </c>
      <c r="I49" s="67">
        <v>43820</v>
      </c>
      <c r="J49" s="67">
        <v>43910</v>
      </c>
      <c r="K49" s="68">
        <v>90</v>
      </c>
      <c r="L49" s="69">
        <f>G49*100000000*0.02*K49/360</f>
        <v>285000</v>
      </c>
      <c r="M49" s="89" t="s">
        <v>129</v>
      </c>
      <c r="N49" s="90" t="s">
        <v>27</v>
      </c>
      <c r="O49" s="91" t="s">
        <v>168</v>
      </c>
      <c r="P49" s="91" t="s">
        <v>169</v>
      </c>
      <c r="Q49" s="91" t="s">
        <v>132</v>
      </c>
      <c r="R49" s="93" t="s">
        <v>133</v>
      </c>
      <c r="S49" s="103"/>
    </row>
    <row r="50" s="1" customFormat="1" ht="120" customHeight="1" spans="1:19">
      <c r="A50" s="20">
        <v>38</v>
      </c>
      <c r="B50" s="21" t="s">
        <v>170</v>
      </c>
      <c r="C50" s="22" t="s">
        <v>171</v>
      </c>
      <c r="D50" s="23">
        <v>70.95</v>
      </c>
      <c r="E50" s="23">
        <v>13.62</v>
      </c>
      <c r="F50" s="21" t="s">
        <v>128</v>
      </c>
      <c r="G50" s="21">
        <v>5.5</v>
      </c>
      <c r="H50" s="24">
        <v>43027</v>
      </c>
      <c r="I50" s="67">
        <v>43820</v>
      </c>
      <c r="J50" s="67">
        <v>43910</v>
      </c>
      <c r="K50" s="68">
        <v>90</v>
      </c>
      <c r="L50" s="69">
        <f>G50*100000000*0.02*K50/360</f>
        <v>2750000</v>
      </c>
      <c r="M50" s="89" t="s">
        <v>172</v>
      </c>
      <c r="N50" s="90" t="s">
        <v>27</v>
      </c>
      <c r="O50" s="91" t="s">
        <v>173</v>
      </c>
      <c r="P50" s="91" t="s">
        <v>174</v>
      </c>
      <c r="Q50" s="91" t="s">
        <v>132</v>
      </c>
      <c r="R50" s="93" t="s">
        <v>133</v>
      </c>
      <c r="S50" s="103"/>
    </row>
    <row r="51" s="1" customFormat="1" ht="120" customHeight="1" spans="1:19">
      <c r="A51" s="20">
        <v>39</v>
      </c>
      <c r="B51" s="21" t="s">
        <v>175</v>
      </c>
      <c r="C51" s="22" t="s">
        <v>176</v>
      </c>
      <c r="D51" s="23">
        <v>459.1</v>
      </c>
      <c r="E51" s="23">
        <v>13.9</v>
      </c>
      <c r="F51" s="21" t="s">
        <v>128</v>
      </c>
      <c r="G51" s="21">
        <v>1.5885</v>
      </c>
      <c r="H51" s="24">
        <v>42978</v>
      </c>
      <c r="I51" s="67">
        <v>43820</v>
      </c>
      <c r="J51" s="67">
        <v>43910</v>
      </c>
      <c r="K51" s="68">
        <v>90</v>
      </c>
      <c r="L51" s="69">
        <f>G51*100000000*0.02*K51/360</f>
        <v>794250</v>
      </c>
      <c r="M51" s="89" t="s">
        <v>177</v>
      </c>
      <c r="N51" s="90" t="s">
        <v>27</v>
      </c>
      <c r="O51" s="91" t="s">
        <v>178</v>
      </c>
      <c r="P51" s="91" t="s">
        <v>179</v>
      </c>
      <c r="Q51" s="91" t="s">
        <v>180</v>
      </c>
      <c r="R51" s="93" t="s">
        <v>133</v>
      </c>
      <c r="S51" s="103"/>
    </row>
    <row r="52" s="1" customFormat="1" ht="120" customHeight="1" spans="1:19">
      <c r="A52" s="20">
        <v>40</v>
      </c>
      <c r="B52" s="20" t="s">
        <v>181</v>
      </c>
      <c r="C52" s="22" t="s">
        <v>182</v>
      </c>
      <c r="D52" s="23">
        <v>432.1</v>
      </c>
      <c r="E52" s="44">
        <v>34.1</v>
      </c>
      <c r="F52" s="21" t="s">
        <v>128</v>
      </c>
      <c r="G52" s="20">
        <v>2.5115</v>
      </c>
      <c r="H52" s="24">
        <v>42978</v>
      </c>
      <c r="I52" s="67">
        <v>43820</v>
      </c>
      <c r="J52" s="67">
        <v>43910</v>
      </c>
      <c r="K52" s="68">
        <v>90</v>
      </c>
      <c r="L52" s="69">
        <f>G52*100000000*0.02*K52/360</f>
        <v>1255750</v>
      </c>
      <c r="M52" s="89" t="s">
        <v>177</v>
      </c>
      <c r="N52" s="90" t="s">
        <v>27</v>
      </c>
      <c r="O52" s="91" t="s">
        <v>178</v>
      </c>
      <c r="P52" s="91" t="s">
        <v>179</v>
      </c>
      <c r="Q52" s="91" t="s">
        <v>180</v>
      </c>
      <c r="R52" s="93" t="s">
        <v>133</v>
      </c>
      <c r="S52" s="103"/>
    </row>
    <row r="53" s="1" customFormat="1" ht="75" customHeight="1" spans="1:19">
      <c r="A53" s="20">
        <v>41</v>
      </c>
      <c r="B53" s="40" t="s">
        <v>183</v>
      </c>
      <c r="C53" s="22" t="s">
        <v>184</v>
      </c>
      <c r="D53" s="45">
        <v>15.05</v>
      </c>
      <c r="E53" s="23">
        <v>12.5</v>
      </c>
      <c r="F53" s="21" t="s">
        <v>185</v>
      </c>
      <c r="G53" s="46">
        <v>5</v>
      </c>
      <c r="H53" s="43">
        <v>42964</v>
      </c>
      <c r="I53" s="67">
        <v>43820</v>
      </c>
      <c r="J53" s="67">
        <v>43910</v>
      </c>
      <c r="K53" s="68">
        <v>90</v>
      </c>
      <c r="L53" s="69">
        <f>G53*100000000*0.02*K53/360</f>
        <v>2500000</v>
      </c>
      <c r="M53" s="92" t="s">
        <v>186</v>
      </c>
      <c r="N53" s="90" t="s">
        <v>27</v>
      </c>
      <c r="O53" s="21" t="s">
        <v>187</v>
      </c>
      <c r="P53" s="93" t="s">
        <v>188</v>
      </c>
      <c r="Q53" s="21" t="s">
        <v>187</v>
      </c>
      <c r="R53" s="93" t="s">
        <v>189</v>
      </c>
      <c r="S53" s="103"/>
    </row>
    <row r="54" s="1" customFormat="1" ht="75" customHeight="1" spans="1:19">
      <c r="A54" s="20"/>
      <c r="B54" s="47"/>
      <c r="C54" s="48"/>
      <c r="D54" s="45"/>
      <c r="E54" s="23"/>
      <c r="F54" s="49"/>
      <c r="G54" s="50">
        <v>3</v>
      </c>
      <c r="H54" s="51">
        <v>43145</v>
      </c>
      <c r="I54" s="67">
        <v>43820</v>
      </c>
      <c r="J54" s="67">
        <v>43910</v>
      </c>
      <c r="K54" s="68">
        <v>90</v>
      </c>
      <c r="L54" s="69">
        <f>G54*100000000*0.02*K54/360</f>
        <v>1500000</v>
      </c>
      <c r="M54" s="94" t="s">
        <v>186</v>
      </c>
      <c r="N54" s="90" t="s">
        <v>27</v>
      </c>
      <c r="O54" s="95" t="s">
        <v>190</v>
      </c>
      <c r="P54" s="111" t="s">
        <v>191</v>
      </c>
      <c r="Q54" s="95" t="s">
        <v>187</v>
      </c>
      <c r="R54" s="111" t="s">
        <v>189</v>
      </c>
      <c r="S54" s="103"/>
    </row>
    <row r="55" s="1" customFormat="1" ht="30" customHeight="1" spans="1:19">
      <c r="A55" s="11">
        <v>42</v>
      </c>
      <c r="B55" s="52" t="s">
        <v>192</v>
      </c>
      <c r="C55" s="53" t="s">
        <v>193</v>
      </c>
      <c r="D55" s="52">
        <v>401.74</v>
      </c>
      <c r="E55" s="52">
        <v>160.7</v>
      </c>
      <c r="F55" s="16" t="s">
        <v>194</v>
      </c>
      <c r="G55" s="52">
        <v>0.43665</v>
      </c>
      <c r="H55" s="54">
        <v>42929</v>
      </c>
      <c r="I55" s="15">
        <v>43820</v>
      </c>
      <c r="J55" s="15">
        <v>43910</v>
      </c>
      <c r="K55" s="62">
        <v>90</v>
      </c>
      <c r="L55" s="63">
        <f>G55*100000000*0.02*K55/360</f>
        <v>218325</v>
      </c>
      <c r="M55" s="96" t="s">
        <v>43</v>
      </c>
      <c r="N55" s="65" t="s">
        <v>27</v>
      </c>
      <c r="O55" s="52" t="s">
        <v>195</v>
      </c>
      <c r="P55" s="97" t="s">
        <v>196</v>
      </c>
      <c r="Q55" s="105" t="s">
        <v>197</v>
      </c>
      <c r="R55" s="97" t="s">
        <v>198</v>
      </c>
      <c r="S55" s="103"/>
    </row>
    <row r="56" s="1" customFormat="1" ht="30" customHeight="1" spans="1:19">
      <c r="A56" s="11"/>
      <c r="B56" s="52"/>
      <c r="C56" s="53"/>
      <c r="D56" s="52"/>
      <c r="E56" s="52"/>
      <c r="F56" s="16"/>
      <c r="G56" s="52">
        <v>2</v>
      </c>
      <c r="H56" s="54">
        <v>43067</v>
      </c>
      <c r="I56" s="15">
        <v>43820</v>
      </c>
      <c r="J56" s="15">
        <v>43910</v>
      </c>
      <c r="K56" s="62">
        <v>90</v>
      </c>
      <c r="L56" s="63">
        <f>G56*100000000*0.02*K56/360</f>
        <v>1000000</v>
      </c>
      <c r="M56" s="96"/>
      <c r="N56" s="65"/>
      <c r="O56" s="52"/>
      <c r="P56" s="97"/>
      <c r="Q56" s="105"/>
      <c r="R56" s="97"/>
      <c r="S56" s="103"/>
    </row>
    <row r="57" s="1" customFormat="1" ht="30" customHeight="1" spans="1:19">
      <c r="A57" s="11"/>
      <c r="B57" s="52"/>
      <c r="C57" s="53"/>
      <c r="D57" s="52"/>
      <c r="E57" s="52"/>
      <c r="F57" s="16"/>
      <c r="G57" s="52">
        <v>1</v>
      </c>
      <c r="H57" s="54">
        <v>43076</v>
      </c>
      <c r="I57" s="15">
        <v>43820</v>
      </c>
      <c r="J57" s="15">
        <v>43910</v>
      </c>
      <c r="K57" s="62">
        <v>90</v>
      </c>
      <c r="L57" s="63">
        <f>G57*100000000*0.02*K57/360</f>
        <v>500000</v>
      </c>
      <c r="M57" s="96"/>
      <c r="N57" s="65"/>
      <c r="O57" s="52"/>
      <c r="P57" s="97"/>
      <c r="Q57" s="105"/>
      <c r="R57" s="97"/>
      <c r="S57" s="103"/>
    </row>
    <row r="58" s="1" customFormat="1" ht="30" customHeight="1" spans="1:19">
      <c r="A58" s="11"/>
      <c r="B58" s="52"/>
      <c r="C58" s="53"/>
      <c r="D58" s="52"/>
      <c r="E58" s="52"/>
      <c r="F58" s="16"/>
      <c r="G58" s="52">
        <v>2.81335</v>
      </c>
      <c r="H58" s="54">
        <v>43126</v>
      </c>
      <c r="I58" s="15">
        <v>43820</v>
      </c>
      <c r="J58" s="15">
        <v>43910</v>
      </c>
      <c r="K58" s="62">
        <v>90</v>
      </c>
      <c r="L58" s="63">
        <f>G58*100000000*0.02*K58/360</f>
        <v>1406675</v>
      </c>
      <c r="M58" s="96"/>
      <c r="N58" s="65"/>
      <c r="O58" s="52"/>
      <c r="P58" s="97"/>
      <c r="Q58" s="105"/>
      <c r="R58" s="97"/>
      <c r="S58" s="103"/>
    </row>
    <row r="59" s="1" customFormat="1" ht="156" customHeight="1" spans="1:19">
      <c r="A59" s="11">
        <v>43</v>
      </c>
      <c r="B59" s="14" t="s">
        <v>199</v>
      </c>
      <c r="C59" s="25" t="s">
        <v>200</v>
      </c>
      <c r="D59" s="26">
        <v>13</v>
      </c>
      <c r="E59" s="26">
        <v>2.6</v>
      </c>
      <c r="F59" s="14" t="s">
        <v>201</v>
      </c>
      <c r="G59" s="14">
        <v>1.28</v>
      </c>
      <c r="H59" s="27">
        <v>43003</v>
      </c>
      <c r="I59" s="15">
        <v>43820</v>
      </c>
      <c r="J59" s="15">
        <v>43910</v>
      </c>
      <c r="K59" s="62">
        <v>90</v>
      </c>
      <c r="L59" s="63">
        <f>G59*100000000*0.02*K59/360</f>
        <v>640000</v>
      </c>
      <c r="M59" s="77" t="s">
        <v>202</v>
      </c>
      <c r="N59" s="65" t="s">
        <v>27</v>
      </c>
      <c r="O59" s="76" t="s">
        <v>203</v>
      </c>
      <c r="P59" s="76" t="s">
        <v>204</v>
      </c>
      <c r="Q59" s="106" t="s">
        <v>205</v>
      </c>
      <c r="R59" s="78" t="s">
        <v>206</v>
      </c>
      <c r="S59" s="103"/>
    </row>
    <row r="60" s="1" customFormat="1" ht="73" customHeight="1" spans="13:18">
      <c r="M60" s="4"/>
      <c r="N60" s="4"/>
      <c r="O60" s="4"/>
      <c r="P60" s="4"/>
      <c r="Q60" s="4"/>
      <c r="R60" s="5"/>
    </row>
    <row r="61" s="1" customFormat="1" spans="13:18">
      <c r="M61" s="4"/>
      <c r="N61" s="4"/>
      <c r="O61" s="4"/>
      <c r="P61" s="4"/>
      <c r="Q61" s="4"/>
      <c r="R61" s="5"/>
    </row>
    <row r="62" s="1" customFormat="1" spans="13:18">
      <c r="M62" s="4"/>
      <c r="N62" s="4"/>
      <c r="O62" s="4"/>
      <c r="P62" s="4"/>
      <c r="Q62" s="4"/>
      <c r="R62" s="5"/>
    </row>
    <row r="63" s="1" customFormat="1" spans="13:18">
      <c r="M63" s="4"/>
      <c r="N63" s="4"/>
      <c r="O63" s="4"/>
      <c r="P63" s="4"/>
      <c r="Q63" s="4"/>
      <c r="R63" s="5"/>
    </row>
    <row r="64" s="1" customFormat="1" spans="13:18">
      <c r="M64" s="4"/>
      <c r="N64" s="4"/>
      <c r="O64" s="4"/>
      <c r="P64" s="4"/>
      <c r="Q64" s="4"/>
      <c r="R64" s="5"/>
    </row>
    <row r="65" s="1" customFormat="1" spans="13:18">
      <c r="M65" s="4"/>
      <c r="N65" s="4"/>
      <c r="O65" s="4"/>
      <c r="P65" s="4"/>
      <c r="Q65" s="4"/>
      <c r="R65" s="5"/>
    </row>
    <row r="66" s="1" customFormat="1" spans="13:18">
      <c r="M66" s="4"/>
      <c r="N66" s="4"/>
      <c r="O66" s="4"/>
      <c r="P66" s="4"/>
      <c r="Q66" s="4"/>
      <c r="R66" s="5"/>
    </row>
    <row r="67" s="1" customFormat="1" spans="13:18">
      <c r="M67" s="4"/>
      <c r="N67" s="4"/>
      <c r="O67" s="4"/>
      <c r="P67" s="4"/>
      <c r="Q67" s="4"/>
      <c r="R67" s="5"/>
    </row>
    <row r="68" s="1" customFormat="1" spans="13:18">
      <c r="M68" s="4"/>
      <c r="N68" s="4"/>
      <c r="O68" s="4"/>
      <c r="P68" s="4"/>
      <c r="Q68" s="4"/>
      <c r="R68" s="5"/>
    </row>
    <row r="69" s="1" customFormat="1" spans="13:18">
      <c r="M69" s="4"/>
      <c r="N69" s="4"/>
      <c r="O69" s="4"/>
      <c r="P69" s="4"/>
      <c r="Q69" s="4"/>
      <c r="R69" s="5"/>
    </row>
    <row r="70" s="1" customFormat="1" spans="13:18">
      <c r="M70" s="4"/>
      <c r="N70" s="4"/>
      <c r="O70" s="4"/>
      <c r="P70" s="4"/>
      <c r="Q70" s="4"/>
      <c r="R70" s="5"/>
    </row>
    <row r="71" s="1" customFormat="1" spans="13:18">
      <c r="M71" s="4"/>
      <c r="N71" s="4"/>
      <c r="O71" s="4"/>
      <c r="P71" s="4"/>
      <c r="Q71" s="4"/>
      <c r="R71" s="5"/>
    </row>
    <row r="72" s="1" customFormat="1" spans="13:18">
      <c r="M72" s="4"/>
      <c r="N72" s="4"/>
      <c r="O72" s="4"/>
      <c r="P72" s="4"/>
      <c r="Q72" s="4"/>
      <c r="R72" s="5"/>
    </row>
    <row r="73" s="1" customFormat="1" spans="13:18">
      <c r="M73" s="4"/>
      <c r="N73" s="4"/>
      <c r="O73" s="4"/>
      <c r="P73" s="4"/>
      <c r="Q73" s="4"/>
      <c r="R73" s="5"/>
    </row>
    <row r="74" s="1" customFormat="1" spans="13:18">
      <c r="M74" s="4"/>
      <c r="N74" s="4"/>
      <c r="O74" s="4"/>
      <c r="P74" s="4"/>
      <c r="Q74" s="4"/>
      <c r="R74" s="5"/>
    </row>
    <row r="75" s="1" customFormat="1" spans="13:18">
      <c r="M75" s="4"/>
      <c r="N75" s="4"/>
      <c r="O75" s="4"/>
      <c r="P75" s="4"/>
      <c r="Q75" s="4"/>
      <c r="R75" s="5"/>
    </row>
    <row r="76" s="1" customFormat="1" spans="13:18">
      <c r="M76" s="4"/>
      <c r="N76" s="4"/>
      <c r="O76" s="4"/>
      <c r="P76" s="4"/>
      <c r="Q76" s="4"/>
      <c r="R76" s="5"/>
    </row>
    <row r="77" s="1" customFormat="1" spans="13:18">
      <c r="M77" s="4"/>
      <c r="N77" s="4"/>
      <c r="O77" s="4"/>
      <c r="P77" s="4"/>
      <c r="Q77" s="4"/>
      <c r="R77" s="5"/>
    </row>
    <row r="78" s="1" customFormat="1" spans="13:18">
      <c r="M78" s="4"/>
      <c r="N78" s="4"/>
      <c r="O78" s="4"/>
      <c r="P78" s="4"/>
      <c r="Q78" s="4"/>
      <c r="R78" s="5"/>
    </row>
    <row r="79" s="1" customFormat="1" spans="13:18">
      <c r="M79" s="4"/>
      <c r="N79" s="4"/>
      <c r="O79" s="4"/>
      <c r="P79" s="4"/>
      <c r="Q79" s="4"/>
      <c r="R79" s="5"/>
    </row>
    <row r="80" s="1" customFormat="1" spans="13:18">
      <c r="M80" s="4"/>
      <c r="N80" s="4"/>
      <c r="O80" s="4"/>
      <c r="P80" s="4"/>
      <c r="Q80" s="4"/>
      <c r="R80" s="5"/>
    </row>
    <row r="81" s="1" customFormat="1" spans="13:18">
      <c r="M81" s="4"/>
      <c r="N81" s="4"/>
      <c r="O81" s="4"/>
      <c r="P81" s="4"/>
      <c r="Q81" s="4"/>
      <c r="R81" s="5"/>
    </row>
    <row r="82" s="1" customFormat="1" spans="13:18">
      <c r="M82" s="4"/>
      <c r="N82" s="4"/>
      <c r="O82" s="4"/>
      <c r="P82" s="4"/>
      <c r="Q82" s="4"/>
      <c r="R82" s="5"/>
    </row>
    <row r="83" s="1" customFormat="1" spans="13:18">
      <c r="M83" s="4"/>
      <c r="N83" s="4"/>
      <c r="O83" s="4"/>
      <c r="P83" s="4"/>
      <c r="Q83" s="4"/>
      <c r="R83" s="5"/>
    </row>
    <row r="84" s="1" customFormat="1" spans="13:18">
      <c r="M84" s="4"/>
      <c r="N84" s="4"/>
      <c r="O84" s="4"/>
      <c r="P84" s="4"/>
      <c r="Q84" s="4"/>
      <c r="R84" s="5"/>
    </row>
    <row r="85" s="1" customFormat="1" spans="13:18">
      <c r="M85" s="4"/>
      <c r="N85" s="4"/>
      <c r="O85" s="4"/>
      <c r="P85" s="4"/>
      <c r="Q85" s="4"/>
      <c r="R85" s="5"/>
    </row>
    <row r="86" s="1" customFormat="1" spans="13:18">
      <c r="M86" s="4"/>
      <c r="N86" s="4"/>
      <c r="O86" s="4"/>
      <c r="P86" s="4"/>
      <c r="Q86" s="4"/>
      <c r="R86" s="5"/>
    </row>
    <row r="87" s="1" customFormat="1" spans="13:18">
      <c r="M87" s="4"/>
      <c r="N87" s="4"/>
      <c r="O87" s="4"/>
      <c r="P87" s="4"/>
      <c r="Q87" s="4"/>
      <c r="R87" s="5"/>
    </row>
    <row r="88" s="1" customFormat="1" spans="13:18">
      <c r="M88" s="4"/>
      <c r="N88" s="4"/>
      <c r="O88" s="4"/>
      <c r="P88" s="4"/>
      <c r="Q88" s="4"/>
      <c r="R88" s="5"/>
    </row>
    <row r="89" s="1" customFormat="1" spans="13:18">
      <c r="M89" s="4"/>
      <c r="N89" s="4"/>
      <c r="O89" s="4"/>
      <c r="P89" s="4"/>
      <c r="Q89" s="4"/>
      <c r="R89" s="5"/>
    </row>
    <row r="90" s="1" customFormat="1" spans="13:18">
      <c r="M90" s="4"/>
      <c r="N90" s="4"/>
      <c r="O90" s="4"/>
      <c r="P90" s="4"/>
      <c r="Q90" s="4"/>
      <c r="R90" s="5"/>
    </row>
    <row r="91" s="1" customFormat="1" spans="13:18">
      <c r="M91" s="4"/>
      <c r="N91" s="4"/>
      <c r="O91" s="4"/>
      <c r="P91" s="4"/>
      <c r="Q91" s="4"/>
      <c r="R91" s="5"/>
    </row>
    <row r="92" s="1" customFormat="1" spans="13:18">
      <c r="M92" s="4"/>
      <c r="N92" s="4"/>
      <c r="O92" s="4"/>
      <c r="P92" s="4"/>
      <c r="Q92" s="4"/>
      <c r="R92" s="5"/>
    </row>
    <row r="93" s="1" customFormat="1" spans="13:18">
      <c r="M93" s="4"/>
      <c r="N93" s="4"/>
      <c r="O93" s="4"/>
      <c r="P93" s="4"/>
      <c r="Q93" s="4"/>
      <c r="R93" s="5"/>
    </row>
    <row r="94" s="1" customFormat="1" spans="13:18">
      <c r="M94" s="4"/>
      <c r="N94" s="4"/>
      <c r="O94" s="4"/>
      <c r="P94" s="4"/>
      <c r="Q94" s="4"/>
      <c r="R94" s="5"/>
    </row>
    <row r="95" s="1" customFormat="1" spans="13:18">
      <c r="M95" s="4"/>
      <c r="N95" s="4"/>
      <c r="O95" s="4"/>
      <c r="P95" s="4"/>
      <c r="Q95" s="4"/>
      <c r="R95" s="5"/>
    </row>
    <row r="96" s="1" customFormat="1" spans="13:18">
      <c r="M96" s="4"/>
      <c r="N96" s="4"/>
      <c r="O96" s="4"/>
      <c r="P96" s="4"/>
      <c r="Q96" s="4"/>
      <c r="R96" s="5"/>
    </row>
    <row r="97" s="1" customFormat="1" spans="13:18">
      <c r="M97" s="4"/>
      <c r="N97" s="4"/>
      <c r="O97" s="4"/>
      <c r="P97" s="4"/>
      <c r="Q97" s="4"/>
      <c r="R97" s="5"/>
    </row>
    <row r="98" s="1" customFormat="1" spans="13:18">
      <c r="M98" s="4"/>
      <c r="N98" s="4"/>
      <c r="O98" s="4"/>
      <c r="P98" s="4"/>
      <c r="Q98" s="4"/>
      <c r="R98" s="5"/>
    </row>
    <row r="99" s="1" customFormat="1" spans="13:18">
      <c r="M99" s="4"/>
      <c r="N99" s="4"/>
      <c r="O99" s="4"/>
      <c r="P99" s="4"/>
      <c r="Q99" s="4"/>
      <c r="R99" s="5"/>
    </row>
    <row r="100" s="1" customFormat="1" spans="13:18">
      <c r="M100" s="4"/>
      <c r="N100" s="4"/>
      <c r="O100" s="4"/>
      <c r="P100" s="4"/>
      <c r="Q100" s="4"/>
      <c r="R100" s="5"/>
    </row>
    <row r="101" s="1" customFormat="1" spans="13:18">
      <c r="M101" s="4"/>
      <c r="N101" s="4"/>
      <c r="O101" s="4"/>
      <c r="P101" s="4"/>
      <c r="Q101" s="4"/>
      <c r="R101" s="5"/>
    </row>
    <row r="102" s="1" customFormat="1" spans="13:18">
      <c r="M102" s="4"/>
      <c r="N102" s="4"/>
      <c r="O102" s="4"/>
      <c r="P102" s="4"/>
      <c r="Q102" s="4"/>
      <c r="R102" s="5"/>
    </row>
  </sheetData>
  <mergeCells count="100">
    <mergeCell ref="A2:S2"/>
    <mergeCell ref="D3:E3"/>
    <mergeCell ref="O3:R3"/>
    <mergeCell ref="A3:A4"/>
    <mergeCell ref="A10:A11"/>
    <mergeCell ref="A13:A15"/>
    <mergeCell ref="A27:A28"/>
    <mergeCell ref="A29:A30"/>
    <mergeCell ref="A31:A32"/>
    <mergeCell ref="A35:A36"/>
    <mergeCell ref="A53:A54"/>
    <mergeCell ref="A55:A58"/>
    <mergeCell ref="B3:B4"/>
    <mergeCell ref="B10:B11"/>
    <mergeCell ref="B13:B15"/>
    <mergeCell ref="B27:B28"/>
    <mergeCell ref="B29:B30"/>
    <mergeCell ref="B31:B32"/>
    <mergeCell ref="B35:B36"/>
    <mergeCell ref="B53:B54"/>
    <mergeCell ref="B55:B58"/>
    <mergeCell ref="C3:C4"/>
    <mergeCell ref="C10:C11"/>
    <mergeCell ref="C13:C15"/>
    <mergeCell ref="C27:C28"/>
    <mergeCell ref="C29:C30"/>
    <mergeCell ref="C31:C32"/>
    <mergeCell ref="C35:C36"/>
    <mergeCell ref="C53:C54"/>
    <mergeCell ref="C55:C58"/>
    <mergeCell ref="D10:D11"/>
    <mergeCell ref="D13:D15"/>
    <mergeCell ref="D27:D28"/>
    <mergeCell ref="D29:D30"/>
    <mergeCell ref="D31:D32"/>
    <mergeCell ref="D35:D36"/>
    <mergeCell ref="D53:D54"/>
    <mergeCell ref="D55:D58"/>
    <mergeCell ref="E10:E11"/>
    <mergeCell ref="E13:E15"/>
    <mergeCell ref="E27:E28"/>
    <mergeCell ref="E29:E30"/>
    <mergeCell ref="E31:E32"/>
    <mergeCell ref="E35:E36"/>
    <mergeCell ref="E53:E54"/>
    <mergeCell ref="E55:E58"/>
    <mergeCell ref="F3:F4"/>
    <mergeCell ref="F10:F11"/>
    <mergeCell ref="F13:F15"/>
    <mergeCell ref="F27:F28"/>
    <mergeCell ref="F29:F30"/>
    <mergeCell ref="F31:F32"/>
    <mergeCell ref="F35:F36"/>
    <mergeCell ref="F53:F54"/>
    <mergeCell ref="F55:F58"/>
    <mergeCell ref="G3:G4"/>
    <mergeCell ref="H3:H4"/>
    <mergeCell ref="I3:I4"/>
    <mergeCell ref="J3:J4"/>
    <mergeCell ref="K3:K4"/>
    <mergeCell ref="L3:L4"/>
    <mergeCell ref="M3:M4"/>
    <mergeCell ref="M10:M11"/>
    <mergeCell ref="M13:M15"/>
    <mergeCell ref="M27:M28"/>
    <mergeCell ref="M29:M30"/>
    <mergeCell ref="M31:M32"/>
    <mergeCell ref="M55:M58"/>
    <mergeCell ref="N3:N4"/>
    <mergeCell ref="N10:N11"/>
    <mergeCell ref="N13:N15"/>
    <mergeCell ref="N27:N28"/>
    <mergeCell ref="N29:N30"/>
    <mergeCell ref="N31:N32"/>
    <mergeCell ref="N55:N58"/>
    <mergeCell ref="O10:O11"/>
    <mergeCell ref="O13:O15"/>
    <mergeCell ref="O27:O28"/>
    <mergeCell ref="O29:O30"/>
    <mergeCell ref="O31:O32"/>
    <mergeCell ref="O55:O58"/>
    <mergeCell ref="P10:P11"/>
    <mergeCell ref="P13:P15"/>
    <mergeCell ref="P27:P28"/>
    <mergeCell ref="P29:P30"/>
    <mergeCell ref="P31:P32"/>
    <mergeCell ref="P55:P58"/>
    <mergeCell ref="Q10:Q11"/>
    <mergeCell ref="Q13:Q15"/>
    <mergeCell ref="Q27:Q28"/>
    <mergeCell ref="Q29:Q30"/>
    <mergeCell ref="Q31:Q32"/>
    <mergeCell ref="Q55:Q58"/>
    <mergeCell ref="R10:R11"/>
    <mergeCell ref="R13:R15"/>
    <mergeCell ref="R27:R28"/>
    <mergeCell ref="R29:R30"/>
    <mergeCell ref="R31:R32"/>
    <mergeCell ref="R55:R58"/>
    <mergeCell ref="S3:S4"/>
  </mergeCells>
  <conditionalFormatting sqref="B34 B8">
    <cfRule type="expression" dxfId="0" priority="1" stopIfTrue="1">
      <formula>AND(COUNTIF($B$6:$B$32,B8)&gt;1,NOT(ISBLANK(B8)))</formula>
    </cfRule>
  </conditionalFormatting>
  <conditionalFormatting sqref="B16:B18">
    <cfRule type="expression" dxfId="1" priority="2" stopIfTrue="1">
      <formula>AND(COUNTIF($B$6:$B$34,B16)&gt;1,NOT(ISBLANK(B16)))</formula>
    </cfRule>
  </conditionalFormatting>
  <conditionalFormatting sqref="B35 B31">
    <cfRule type="expression" dxfId="2" priority="3" stopIfTrue="1">
      <formula>AND(COUNTIF(#REF!,#REF!)&gt;1,NOT(ISBLANK(#REF!)))</formula>
    </cfRule>
  </conditionalFormatting>
  <conditionalFormatting sqref="B49:C49 B23">
    <cfRule type="expression" dxfId="3" priority="4" stopIfTrue="1">
      <formula>AND(COUNTIF($B$7:$B$32,B23)&gt;1,NOT(ISBLANK(B23)))</formula>
    </cfRule>
  </conditionalFormatting>
  <conditionalFormatting sqref="B19:B20">
    <cfRule type="expression" dxfId="4" priority="5" stopIfTrue="1">
      <formula>AND(COUNTIF($B$28:$B$35,B19)&gt;1,NOT(ISBLANK(B19)))</formula>
    </cfRule>
  </conditionalFormatting>
  <conditionalFormatting sqref="B24:B26">
    <cfRule type="expression" dxfId="5" priority="6" stopIfTrue="1">
      <formula>AND(COUNTIF($B$28:$B$37,B24)&gt;1,NOT(ISBLANK(B24)))</formula>
    </cfRule>
  </conditionalFormatting>
  <conditionalFormatting sqref="B40 B50:C52">
    <cfRule type="expression" dxfId="6" priority="7" stopIfTrue="1">
      <formula>AND(COUNTIF($B$7:$B$58,B40)&gt;1,NOT(ISBLANK(B40)))</formula>
    </cfRule>
  </conditionalFormatting>
  <conditionalFormatting sqref="B59">
    <cfRule type="expression" dxfId="7" priority="8" stopIfTrue="1">
      <formula>AND(COUNTIF($B$7:$B$33,B59)&gt;1,NOT(ISBLANK(B59)))</formula>
    </cfRule>
  </conditionalFormatting>
  <conditionalFormatting sqref="B55">
    <cfRule type="expression" dxfId="8" priority="9" stopIfTrue="1">
      <formula>AND(COUNTIF($B$6:$B$38,B55)&gt;1,NOT(ISBLANK(B55)))</formula>
    </cfRule>
  </conditionalFormatting>
  <conditionalFormatting sqref="B27">
    <cfRule type="expression" dxfId="9" priority="10" stopIfTrue="1">
      <formula>AND(COUNTIF($B$7:$B$18,B27)&gt;1,NOT(ISBLANK(B27)))</formula>
    </cfRule>
  </conditionalFormatting>
  <conditionalFormatting sqref="B12">
    <cfRule type="expression" dxfId="10" priority="11" stopIfTrue="1">
      <formula>AND(COUNTIF($B$27:$B$40,B12)&gt;1,NOT(ISBLANK(B12)))</formula>
    </cfRule>
  </conditionalFormatting>
  <conditionalFormatting sqref="B21:B22">
    <cfRule type="expression" dxfId="11" priority="12" stopIfTrue="1">
      <formula>AND(COUNTIF($B$7:$B$34,B21)&gt;1,NOT(ISBLANK(B21)))</formula>
    </cfRule>
  </conditionalFormatting>
  <conditionalFormatting sqref="B37:B39">
    <cfRule type="expression" dxfId="12" priority="13" stopIfTrue="1">
      <formula>AND(COUNTIF($B$29:$B$36,B37)&gt;1,NOT(ISBLANK(B37)))</formula>
    </cfRule>
  </conditionalFormatting>
  <conditionalFormatting sqref="B9">
    <cfRule type="expression" dxfId="13" priority="14" stopIfTrue="1">
      <formula>AND(COUNTIF($B$7:$B$41,B9)&gt;1,NOT(ISBLANK(B9)))</formula>
    </cfRule>
  </conditionalFormatting>
  <conditionalFormatting sqref="B29">
    <cfRule type="expression" dxfId="14" priority="15" stopIfTrue="1">
      <formula>AND(COUNTIF($B$9:$B$18,B29)&gt;1,NOT(ISBLANK(B29)))</formula>
    </cfRule>
  </conditionalFormatting>
  <pageMargins left="0.118055555555556" right="0.0388888888888889" top="0.393055555555556" bottom="0.15625" header="0.196527777777778" footer="0.118055555555556"/>
  <pageSetup paperSize="9" scale="55"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叶礼源</dc:creator>
  <dcterms:created xsi:type="dcterms:W3CDTF">2020-03-15T23:02:58Z</dcterms:created>
  <dcterms:modified xsi:type="dcterms:W3CDTF">2020-03-16T00:35:26Z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2052-9.1.0.4167</vt:lpwstr>
  </property>
</Properties>
</file>